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e15689\OneDrive - flypgs\Masaüstü\web sitesi dokümanlar\"/>
    </mc:Choice>
  </mc:AlternateContent>
  <xr:revisionPtr revIDLastSave="0" documentId="13_ncr:1_{B96EDEE6-6262-4DD0-B5D9-7D49434DA315}" xr6:coauthVersionLast="47" xr6:coauthVersionMax="47" xr10:uidLastSave="{00000000-0000-0000-0000-000000000000}"/>
  <bookViews>
    <workbookView xWindow="-108" yWindow="-108" windowWidth="23256" windowHeight="12456" xr2:uid="{88E763B7-D162-4924-B6A1-77CC215ADBE5}"/>
  </bookViews>
  <sheets>
    <sheet name="Cover" sheetId="2" r:id="rId1"/>
    <sheet name="TRAFİK" sheetId="1" r:id="rId2"/>
    <sheet name="KARBON EMİSYONU" sheetId="4" r:id="rId3"/>
  </sheets>
  <externalReferences>
    <externalReference r:id="rId4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H43" i="1" l="1"/>
  <c r="CH42" i="1"/>
  <c r="CH41" i="1"/>
  <c r="CH40" i="1"/>
  <c r="CH39" i="1"/>
  <c r="CH38" i="1"/>
  <c r="CH37" i="1"/>
  <c r="CH36" i="1"/>
  <c r="CH35" i="1"/>
  <c r="CH34" i="1"/>
  <c r="CH33" i="1"/>
  <c r="CH32" i="1"/>
  <c r="CH31" i="1"/>
  <c r="CH30" i="1"/>
  <c r="CH29" i="1"/>
  <c r="CH28" i="1"/>
  <c r="CH27" i="1"/>
  <c r="CH26" i="1"/>
  <c r="CH7" i="1"/>
  <c r="CH13" i="1"/>
  <c r="CH19" i="1"/>
  <c r="CH21" i="1"/>
  <c r="CH20" i="1"/>
  <c r="CH18" i="1"/>
  <c r="CH17" i="1"/>
  <c r="CH16" i="1"/>
  <c r="CH15" i="1"/>
  <c r="CH14" i="1"/>
  <c r="CH12" i="1"/>
  <c r="CH11" i="1"/>
  <c r="CH10" i="1"/>
  <c r="CH9" i="1"/>
  <c r="CH8" i="1"/>
  <c r="CH6" i="1"/>
  <c r="CH5" i="1"/>
  <c r="CH4" i="1"/>
  <c r="AZ2" i="1"/>
  <c r="AZ24" i="1"/>
  <c r="AS25" i="1"/>
</calcChain>
</file>

<file path=xl/sharedStrings.xml><?xml version="1.0" encoding="utf-8"?>
<sst xmlns="http://schemas.openxmlformats.org/spreadsheetml/2006/main" count="315" uniqueCount="39">
  <si>
    <t>AYLIK</t>
  </si>
  <si>
    <t>Toplam</t>
  </si>
  <si>
    <t>İç Hat</t>
  </si>
  <si>
    <t>Dış Hat</t>
  </si>
  <si>
    <t>KÜMÜLATİF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</si>
  <si>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</si>
  <si>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</si>
  <si>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</si>
  <si>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</si>
  <si>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</si>
  <si>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</si>
  <si>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</si>
  <si>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</si>
  <si>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</si>
  <si>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</si>
  <si>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</si>
  <si>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</si>
  <si>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Misafir sayısı, mn</t>
  </si>
  <si>
    <t>Konma</t>
  </si>
  <si>
    <t>Koltuk sayısı, mn</t>
  </si>
  <si>
    <t>Doluluk Oranı</t>
  </si>
  <si>
    <t>ASK (mln km)</t>
  </si>
  <si>
    <t>Konma başına Misafir</t>
  </si>
  <si>
    <t>ir@flypgs.com</t>
  </si>
  <si>
    <t>www.pegasusinvestorrelations.com</t>
  </si>
  <si>
    <t>+90 216 560 75 42</t>
  </si>
  <si>
    <t>Karbon Emisyonu İstatistikleri</t>
  </si>
  <si>
    <t>CO2 gram/RPK</t>
  </si>
  <si>
    <t>CO2 gram/ASK</t>
  </si>
  <si>
    <t>12 ay</t>
  </si>
  <si>
    <t>RPK (Revenue Passenger Kilometer): Ücretli Yolcu Kilometre</t>
  </si>
  <si>
    <t>ASK (Available Seat Kilometer): Arzedilen Koltuk Kilometre</t>
  </si>
  <si>
    <t>kümülatif</t>
  </si>
  <si>
    <t xml:space="preserve"> yıllık % değişim</t>
  </si>
  <si>
    <t>p</t>
  </si>
  <si>
    <t>Trafik Verileri 2019-2025</t>
  </si>
  <si>
    <t xml:space="preserve">Karbon Emisyonu İstatistiklerinde (grCO2/RPK) jet yakıtı emisyon katsayısı baz yıl ve tüm raporlanan dönemler için 3,16 olarak kullanılmıştır. 
</t>
  </si>
  <si>
    <t>2025 Ekim</t>
  </si>
  <si>
    <t>2025 Oca-Eki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</si>
</sst>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#,##0.000"/>
    <numFmt numFmtId="166" formatCode="#,##0.000000"/>
    <numFmt numFmtId="167" formatCode="0.0"/>
    <numFmt numFmtId="168" formatCode="_(* #,##0.00_);_(* \(#,##0.00\);_(* &quot;-&quot;??_);_(@_)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0" tint="-0.1499984740745262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0" tint="-0.1499984740745262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u/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i/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/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medium">
        <color indexed="64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 style="thin">
        <color theme="0" tint="-0.34998626667073579"/>
      </diagonal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ck">
        <color theme="1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ck">
        <color theme="1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medium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1"/>
      </right>
      <top/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ck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7" xfId="0" applyFont="1" applyBorder="1"/>
    <xf numFmtId="4" fontId="4" fillId="0" borderId="8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0" xfId="0" applyFont="1"/>
    <xf numFmtId="0" fontId="0" fillId="0" borderId="13" xfId="0" applyBorder="1"/>
    <xf numFmtId="3" fontId="0" fillId="0" borderId="14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13" xfId="0" applyFont="1" applyBorder="1"/>
    <xf numFmtId="164" fontId="2" fillId="0" borderId="14" xfId="1" applyNumberFormat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164" fontId="4" fillId="0" borderId="13" xfId="1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164" fontId="4" fillId="0" borderId="17" xfId="1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2" fillId="0" borderId="19" xfId="0" applyFont="1" applyBorder="1"/>
    <xf numFmtId="4" fontId="4" fillId="0" borderId="20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4" fontId="2" fillId="0" borderId="22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165" fontId="4" fillId="0" borderId="19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0" fontId="0" fillId="0" borderId="24" xfId="0" applyBorder="1"/>
    <xf numFmtId="3" fontId="6" fillId="0" borderId="25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6" fillId="0" borderId="29" xfId="0" applyNumberFormat="1" applyFont="1" applyBorder="1" applyAlignment="1">
      <alignment horizontal="center"/>
    </xf>
    <xf numFmtId="3" fontId="6" fillId="0" borderId="30" xfId="0" applyNumberFormat="1" applyFont="1" applyBorder="1" applyAlignment="1">
      <alignment horizontal="center"/>
    </xf>
    <xf numFmtId="4" fontId="5" fillId="0" borderId="31" xfId="0" applyNumberFormat="1" applyFont="1" applyBorder="1" applyAlignment="1">
      <alignment horizontal="center"/>
    </xf>
    <xf numFmtId="0" fontId="0" fillId="0" borderId="33" xfId="0" applyBorder="1"/>
    <xf numFmtId="3" fontId="6" fillId="0" borderId="34" xfId="0" applyNumberFormat="1" applyFont="1" applyBorder="1" applyAlignment="1">
      <alignment horizontal="center"/>
    </xf>
    <xf numFmtId="3" fontId="6" fillId="0" borderId="33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4" borderId="0" xfId="0" applyFill="1"/>
    <xf numFmtId="3" fontId="0" fillId="4" borderId="0" xfId="0" applyNumberFormat="1" applyFill="1"/>
    <xf numFmtId="9" fontId="0" fillId="4" borderId="0" xfId="1" applyFont="1" applyFill="1" applyBorder="1"/>
    <xf numFmtId="4" fontId="6" fillId="4" borderId="0" xfId="0" applyNumberFormat="1" applyFont="1" applyFill="1" applyAlignment="1">
      <alignment horizontal="center"/>
    </xf>
    <xf numFmtId="166" fontId="0" fillId="4" borderId="0" xfId="0" applyNumberFormat="1" applyFill="1"/>
    <xf numFmtId="4" fontId="6" fillId="4" borderId="38" xfId="0" applyNumberFormat="1" applyFont="1" applyFill="1" applyBorder="1" applyAlignment="1">
      <alignment horizontal="center"/>
    </xf>
    <xf numFmtId="0" fontId="2" fillId="0" borderId="11" xfId="0" applyFont="1" applyBorder="1"/>
    <xf numFmtId="4" fontId="2" fillId="0" borderId="39" xfId="0" applyNumberFormat="1" applyFont="1" applyBorder="1" applyAlignment="1">
      <alignment horizontal="center"/>
    </xf>
    <xf numFmtId="0" fontId="0" fillId="0" borderId="17" xfId="0" applyBorder="1"/>
    <xf numFmtId="3" fontId="0" fillId="0" borderId="40" xfId="0" applyNumberFormat="1" applyBorder="1" applyAlignment="1">
      <alignment horizontal="center"/>
    </xf>
    <xf numFmtId="4" fontId="0" fillId="0" borderId="40" xfId="0" applyNumberFormat="1" applyBorder="1" applyAlignment="1">
      <alignment horizontal="center"/>
    </xf>
    <xf numFmtId="0" fontId="2" fillId="0" borderId="17" xfId="0" applyFont="1" applyBorder="1"/>
    <xf numFmtId="164" fontId="2" fillId="0" borderId="40" xfId="1" applyNumberFormat="1" applyFont="1" applyBorder="1" applyAlignment="1">
      <alignment horizontal="center"/>
    </xf>
    <xf numFmtId="0" fontId="2" fillId="0" borderId="41" xfId="0" applyFont="1" applyBorder="1"/>
    <xf numFmtId="0" fontId="0" fillId="0" borderId="42" xfId="0" applyBorder="1"/>
    <xf numFmtId="0" fontId="2" fillId="0" borderId="42" xfId="0" applyFont="1" applyBorder="1"/>
    <xf numFmtId="0" fontId="0" fillId="0" borderId="43" xfId="0" applyBorder="1"/>
    <xf numFmtId="3" fontId="0" fillId="0" borderId="44" xfId="0" applyNumberFormat="1" applyBorder="1" applyAlignment="1">
      <alignment horizontal="center"/>
    </xf>
    <xf numFmtId="0" fontId="2" fillId="0" borderId="45" xfId="0" applyFont="1" applyBorder="1"/>
    <xf numFmtId="4" fontId="2" fillId="0" borderId="46" xfId="0" applyNumberFormat="1" applyFont="1" applyBorder="1" applyAlignment="1">
      <alignment horizontal="center"/>
    </xf>
    <xf numFmtId="4" fontId="0" fillId="4" borderId="17" xfId="0" applyNumberForma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164" fontId="2" fillId="4" borderId="17" xfId="1" applyNumberFormat="1" applyFont="1" applyFill="1" applyBorder="1" applyAlignment="1">
      <alignment horizontal="center"/>
    </xf>
    <xf numFmtId="164" fontId="2" fillId="4" borderId="15" xfId="1" applyNumberFormat="1" applyFont="1" applyFill="1" applyBorder="1" applyAlignment="1">
      <alignment horizontal="center"/>
    </xf>
    <xf numFmtId="0" fontId="0" fillId="0" borderId="47" xfId="0" applyBorder="1"/>
    <xf numFmtId="3" fontId="0" fillId="0" borderId="4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9" fillId="0" borderId="0" xfId="0" applyFont="1"/>
    <xf numFmtId="0" fontId="10" fillId="0" borderId="0" xfId="2" applyFont="1" applyBorder="1"/>
    <xf numFmtId="0" fontId="11" fillId="0" borderId="0" xfId="0" applyFont="1"/>
    <xf numFmtId="0" fontId="12" fillId="0" borderId="0" xfId="0" quotePrefix="1" applyFont="1"/>
    <xf numFmtId="4" fontId="4" fillId="0" borderId="6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164" fontId="4" fillId="0" borderId="12" xfId="1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3" fontId="6" fillId="0" borderId="59" xfId="0" applyNumberFormat="1" applyFont="1" applyBorder="1" applyAlignment="1">
      <alignment horizontal="center"/>
    </xf>
    <xf numFmtId="3" fontId="6" fillId="0" borderId="32" xfId="0" applyNumberFormat="1" applyFont="1" applyBorder="1" applyAlignment="1">
      <alignment horizontal="center"/>
    </xf>
    <xf numFmtId="3" fontId="6" fillId="0" borderId="50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0" fontId="3" fillId="2" borderId="51" xfId="0" applyFont="1" applyFill="1" applyBorder="1"/>
    <xf numFmtId="0" fontId="3" fillId="5" borderId="60" xfId="3" applyNumberFormat="1" applyFont="1" applyFill="1" applyBorder="1" applyAlignment="1">
      <alignment horizontal="center"/>
    </xf>
    <xf numFmtId="0" fontId="3" fillId="2" borderId="60" xfId="3" applyNumberFormat="1" applyFont="1" applyFill="1" applyBorder="1" applyAlignment="1">
      <alignment horizontal="center"/>
    </xf>
    <xf numFmtId="0" fontId="3" fillId="2" borderId="61" xfId="3" applyNumberFormat="1" applyFont="1" applyFill="1" applyBorder="1" applyAlignment="1">
      <alignment horizontal="center"/>
    </xf>
    <xf numFmtId="0" fontId="3" fillId="2" borderId="54" xfId="0" applyFont="1" applyFill="1" applyBorder="1"/>
    <xf numFmtId="43" fontId="3" fillId="5" borderId="62" xfId="3" applyFont="1" applyFill="1" applyBorder="1" applyAlignment="1">
      <alignment horizontal="center"/>
    </xf>
    <xf numFmtId="43" fontId="3" fillId="2" borderId="62" xfId="3" applyFont="1" applyFill="1" applyBorder="1" applyAlignment="1">
      <alignment horizontal="center"/>
    </xf>
    <xf numFmtId="0" fontId="14" fillId="0" borderId="63" xfId="0" applyFont="1" applyBorder="1"/>
    <xf numFmtId="167" fontId="0" fillId="0" borderId="54" xfId="0" applyNumberFormat="1" applyBorder="1" applyAlignment="1">
      <alignment horizontal="center"/>
    </xf>
    <xf numFmtId="167" fontId="0" fillId="0" borderId="63" xfId="0" applyNumberFormat="1" applyBorder="1" applyAlignment="1">
      <alignment horizontal="center"/>
    </xf>
    <xf numFmtId="167" fontId="0" fillId="0" borderId="55" xfId="0" applyNumberFormat="1" applyBorder="1" applyAlignment="1">
      <alignment horizontal="center"/>
    </xf>
    <xf numFmtId="0" fontId="14" fillId="0" borderId="56" xfId="0" applyFont="1" applyBorder="1"/>
    <xf numFmtId="167" fontId="0" fillId="0" borderId="56" xfId="0" applyNumberFormat="1" applyBorder="1" applyAlignment="1">
      <alignment horizontal="center"/>
    </xf>
    <xf numFmtId="167" fontId="0" fillId="0" borderId="64" xfId="0" applyNumberFormat="1" applyBorder="1" applyAlignment="1">
      <alignment horizontal="center"/>
    </xf>
    <xf numFmtId="167" fontId="0" fillId="0" borderId="58" xfId="0" applyNumberFormat="1" applyBorder="1" applyAlignment="1">
      <alignment horizontal="center"/>
    </xf>
    <xf numFmtId="0" fontId="3" fillId="2" borderId="52" xfId="3" applyNumberFormat="1" applyFont="1" applyFill="1" applyBorder="1" applyAlignment="1">
      <alignment horizontal="center"/>
    </xf>
    <xf numFmtId="0" fontId="3" fillId="2" borderId="53" xfId="3" applyNumberFormat="1" applyFont="1" applyFill="1" applyBorder="1" applyAlignment="1">
      <alignment horizontal="center"/>
    </xf>
    <xf numFmtId="0" fontId="3" fillId="2" borderId="56" xfId="0" applyFont="1" applyFill="1" applyBorder="1"/>
    <xf numFmtId="43" fontId="3" fillId="2" borderId="65" xfId="3" applyFont="1" applyFill="1" applyBorder="1" applyAlignment="1">
      <alignment horizontal="center"/>
    </xf>
    <xf numFmtId="43" fontId="3" fillId="2" borderId="57" xfId="3" applyFont="1" applyFill="1" applyBorder="1" applyAlignment="1">
      <alignment horizontal="center"/>
    </xf>
    <xf numFmtId="43" fontId="3" fillId="2" borderId="58" xfId="3" applyFont="1" applyFill="1" applyBorder="1" applyAlignment="1">
      <alignment horizontal="center"/>
    </xf>
    <xf numFmtId="0" fontId="14" fillId="0" borderId="66" xfId="0" applyFont="1" applyBorder="1"/>
    <xf numFmtId="167" fontId="0" fillId="0" borderId="52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0" fontId="14" fillId="0" borderId="64" xfId="0" applyFont="1" applyBorder="1"/>
    <xf numFmtId="167" fontId="0" fillId="0" borderId="57" xfId="0" applyNumberFormat="1" applyBorder="1" applyAlignment="1">
      <alignment horizontal="center"/>
    </xf>
    <xf numFmtId="0" fontId="3" fillId="5" borderId="51" xfId="0" applyFont="1" applyFill="1" applyBorder="1"/>
    <xf numFmtId="0" fontId="3" fillId="5" borderId="52" xfId="3" applyNumberFormat="1" applyFont="1" applyFill="1" applyBorder="1" applyAlignment="1">
      <alignment horizontal="center"/>
    </xf>
    <xf numFmtId="0" fontId="3" fillId="5" borderId="53" xfId="3" applyNumberFormat="1" applyFont="1" applyFill="1" applyBorder="1" applyAlignment="1">
      <alignment horizontal="center"/>
    </xf>
    <xf numFmtId="0" fontId="3" fillId="5" borderId="56" xfId="0" applyFont="1" applyFill="1" applyBorder="1"/>
    <xf numFmtId="43" fontId="3" fillId="5" borderId="65" xfId="3" applyFont="1" applyFill="1" applyBorder="1" applyAlignment="1">
      <alignment horizontal="center"/>
    </xf>
    <xf numFmtId="43" fontId="3" fillId="5" borderId="57" xfId="3" applyFont="1" applyFill="1" applyBorder="1" applyAlignment="1">
      <alignment horizontal="center"/>
    </xf>
    <xf numFmtId="43" fontId="3" fillId="5" borderId="58" xfId="3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3" fillId="5" borderId="61" xfId="3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3" fillId="6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9" fontId="2" fillId="6" borderId="7" xfId="1" applyFont="1" applyFill="1" applyBorder="1" applyAlignment="1">
      <alignment horizontal="center"/>
    </xf>
    <xf numFmtId="9" fontId="0" fillId="6" borderId="13" xfId="1" applyFont="1" applyFill="1" applyBorder="1" applyAlignment="1">
      <alignment horizontal="center"/>
    </xf>
    <xf numFmtId="167" fontId="4" fillId="6" borderId="13" xfId="3" applyNumberFormat="1" applyFont="1" applyFill="1" applyBorder="1" applyAlignment="1">
      <alignment horizontal="center"/>
    </xf>
    <xf numFmtId="43" fontId="3" fillId="5" borderId="63" xfId="3" applyFont="1" applyFill="1" applyBorder="1" applyAlignment="1">
      <alignment horizont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16" fillId="0" borderId="52" xfId="0" applyFont="1" applyBorder="1" applyAlignment="1">
      <alignment horizontal="left" vertical="center" wrapText="1"/>
    </xf>
  </cellXfs>
  <cellStyles count="7">
    <cellStyle name="Comma" xfId="3" builtinId="3"/>
    <cellStyle name="Comma 2 3" xfId="6" xr:uid="{34F722F0-826A-4EA2-94DD-E9AE07B5EC14}"/>
    <cellStyle name="Hyperlink" xfId="2" builtinId="8"/>
    <cellStyle name="Normal" xfId="0" builtinId="0"/>
    <cellStyle name="Normal 2 10" xfId="4" xr:uid="{23CD4842-2E80-4ADC-BAC3-4E38EA99645D}"/>
    <cellStyle name="Percent" xfId="1" builtinId="5"/>
    <cellStyle name="Percent 2 3" xfId="5" xr:uid="{06AE1DCE-42E8-4763-85CD-8BCA0ACD3B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134470</xdr:colOff>
      <xdr:row>25</xdr:row>
      <xdr:rowOff>112059</xdr:rowOff>
    </xdr:from>
    <xdr:to>
      <xdr:col>11</xdr:col>
      <xdr:colOff>127867</xdr:colOff>
      <xdr:row>29</xdr:row>
      <xdr:rowOff>77744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6435D0-5854-455D-AB45-4716378DEA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" t="19089" r="1" b="29516"/>
        <a:stretch/>
      </xdr:blipFill>
      <xdr:spPr bwMode="auto">
        <a:xfrm>
          <a:off x="2572870" y="4874559"/>
          <a:ext cx="4260597" cy="7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347380</xdr:colOff>
      <xdr:row>1</xdr:row>
      <xdr:rowOff>123262</xdr:rowOff>
    </xdr:from>
    <xdr:to>
      <xdr:col>13</xdr:col>
      <xdr:colOff>302559</xdr:colOff>
      <xdr:row>24</xdr:row>
      <xdr:rowOff>114431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961B85-2654-4350-8C15-B6128B7BC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980" y="313762"/>
          <a:ext cx="7270379" cy="43726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ME15689\Desktop\All%20Traffic%20dtop.xlsx" TargetMode="External"/><Relationship Id="rId1" Type="http://schemas.openxmlformats.org/officeDocument/2006/relationships/externalLinkPath" Target="file:///C:\Users\OME15689\Desktop\All%20Traffic%20dt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GSUS TRAFFIC"/>
      <sheetName val="TRAFFIC for prez"/>
      <sheetName val="PGSUS TRAFFIC WEB"/>
      <sheetName val="CARBON EMISS WEB"/>
      <sheetName val="Sheet1"/>
      <sheetName val="Market shares"/>
      <sheetName val="TAV passengers"/>
      <sheetName val="THY MONTHLY"/>
      <sheetName val="THY REGIONAL"/>
      <sheetName val="Quart-new vs. old"/>
      <sheetName val="ÇIKIŞ"/>
    </sheetNames>
    <sheetDataSet>
      <sheetData sheetId="0">
        <row r="2">
          <cell r="CJ2">
            <v>2023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pegasusinvestorrelations.com/" TargetMode="External"/><Relationship Id="rId1" Type="http://schemas.openxmlformats.org/officeDocument/2006/relationships/hyperlink" Target="mailto:ir@flypg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8DA6-C688-4082-89A0-2D9422509F58}">
  <dimension ref="B2:N38"/>
  <sheetViews>
    <sheetView showGridLines="0" tabSelected="1" zoomScale="61" zoomScaleNormal="61" workbookViewId="0">
      <selection activeCell="AI34" sqref="AI34"/>
    </sheetView>
  </sheetViews>
  <sheetFormatPr defaultRowHeight="14.4" x14ac:dyDescent="0.3"/>
  <sheetData>
    <row r="2" spans="2:14" x14ac:dyDescent="0.3"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</row>
    <row r="3" spans="2:14" x14ac:dyDescent="0.3">
      <c r="B3" s="115"/>
      <c r="N3" s="116"/>
    </row>
    <row r="4" spans="2:14" x14ac:dyDescent="0.3">
      <c r="B4" s="115"/>
      <c r="N4" s="116"/>
    </row>
    <row r="5" spans="2:14" x14ac:dyDescent="0.3">
      <c r="B5" s="115"/>
      <c r="N5" s="116"/>
    </row>
    <row r="6" spans="2:14" x14ac:dyDescent="0.3">
      <c r="B6" s="115"/>
      <c r="N6" s="116"/>
    </row>
    <row r="7" spans="2:14" x14ac:dyDescent="0.3">
      <c r="B7" s="115"/>
      <c r="N7" s="116"/>
    </row>
    <row r="8" spans="2:14" x14ac:dyDescent="0.3">
      <c r="B8" s="115"/>
      <c r="N8" s="116"/>
    </row>
    <row r="9" spans="2:14" x14ac:dyDescent="0.3">
      <c r="B9" s="115"/>
      <c r="N9" s="116"/>
    </row>
    <row r="10" spans="2:14" x14ac:dyDescent="0.3">
      <c r="B10" s="115"/>
      <c r="N10" s="116"/>
    </row>
    <row r="11" spans="2:14" x14ac:dyDescent="0.3">
      <c r="B11" s="115"/>
      <c r="N11" s="116"/>
    </row>
    <row r="12" spans="2:14" x14ac:dyDescent="0.3">
      <c r="B12" s="115"/>
      <c r="N12" s="116"/>
    </row>
    <row r="13" spans="2:14" x14ac:dyDescent="0.3">
      <c r="B13" s="115"/>
      <c r="N13" s="116"/>
    </row>
    <row r="14" spans="2:14" x14ac:dyDescent="0.3">
      <c r="B14" s="115"/>
      <c r="N14" s="116"/>
    </row>
    <row r="15" spans="2:14" x14ac:dyDescent="0.3">
      <c r="B15" s="115"/>
      <c r="N15" s="116"/>
    </row>
    <row r="16" spans="2:14" x14ac:dyDescent="0.3">
      <c r="B16" s="115"/>
      <c r="N16" s="116"/>
    </row>
    <row r="17" spans="2:14" x14ac:dyDescent="0.3">
      <c r="B17" s="115"/>
      <c r="N17" s="116"/>
    </row>
    <row r="18" spans="2:14" x14ac:dyDescent="0.3">
      <c r="B18" s="115"/>
      <c r="N18" s="116"/>
    </row>
    <row r="19" spans="2:14" x14ac:dyDescent="0.3">
      <c r="B19" s="115"/>
      <c r="N19" s="116"/>
    </row>
    <row r="20" spans="2:14" x14ac:dyDescent="0.3">
      <c r="B20" s="115"/>
      <c r="N20" s="116"/>
    </row>
    <row r="21" spans="2:14" x14ac:dyDescent="0.3">
      <c r="B21" s="115"/>
      <c r="N21" s="116"/>
    </row>
    <row r="22" spans="2:14" x14ac:dyDescent="0.3">
      <c r="B22" s="115"/>
      <c r="N22" s="116"/>
    </row>
    <row r="23" spans="2:14" x14ac:dyDescent="0.3">
      <c r="B23" s="115"/>
      <c r="N23" s="116"/>
    </row>
    <row r="24" spans="2:14" x14ac:dyDescent="0.3">
      <c r="B24" s="115"/>
      <c r="N24" s="116"/>
    </row>
    <row r="25" spans="2:14" x14ac:dyDescent="0.3">
      <c r="B25" s="115"/>
      <c r="N25" s="116"/>
    </row>
    <row r="26" spans="2:14" x14ac:dyDescent="0.3">
      <c r="B26" s="115"/>
      <c r="N26" s="116"/>
    </row>
    <row r="27" spans="2:14" x14ac:dyDescent="0.3">
      <c r="B27" s="115"/>
      <c r="N27" s="116"/>
    </row>
    <row r="28" spans="2:14" x14ac:dyDescent="0.3">
      <c r="B28" s="115"/>
      <c r="N28" s="116"/>
    </row>
    <row r="29" spans="2:14" x14ac:dyDescent="0.3">
      <c r="B29" s="115"/>
      <c r="N29" s="116"/>
    </row>
    <row r="30" spans="2:14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9"/>
    </row>
    <row r="31" spans="2:14" x14ac:dyDescent="0.3">
      <c r="B31" s="112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4"/>
    </row>
    <row r="32" spans="2:14" ht="31.2" x14ac:dyDescent="0.6">
      <c r="B32" s="115"/>
      <c r="C32" s="120" t="s">
        <v>35</v>
      </c>
      <c r="N32" s="116"/>
    </row>
    <row r="33" spans="2:14" x14ac:dyDescent="0.3">
      <c r="B33" s="115"/>
      <c r="N33" s="116"/>
    </row>
    <row r="34" spans="2:14" ht="18" x14ac:dyDescent="0.35">
      <c r="B34" s="115"/>
      <c r="C34" s="121" t="s">
        <v>23</v>
      </c>
      <c r="D34" s="122"/>
      <c r="N34" s="116"/>
    </row>
    <row r="35" spans="2:14" ht="18" x14ac:dyDescent="0.35">
      <c r="B35" s="115"/>
      <c r="C35" s="121" t="s">
        <v>24</v>
      </c>
      <c r="D35" s="122"/>
      <c r="N35" s="116"/>
    </row>
    <row r="36" spans="2:14" ht="18" x14ac:dyDescent="0.35">
      <c r="B36" s="115"/>
      <c r="C36" s="121"/>
      <c r="D36" s="122"/>
      <c r="N36" s="116"/>
    </row>
    <row r="37" spans="2:14" ht="18" x14ac:dyDescent="0.35">
      <c r="B37" s="115"/>
      <c r="C37" s="123" t="s">
        <v>25</v>
      </c>
      <c r="D37" s="122"/>
      <c r="N37" s="116"/>
    </row>
    <row r="38" spans="2:14" x14ac:dyDescent="0.3">
      <c r="B38" s="117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9"/>
    </row>
  </sheetData>
  <hyperlinks>
    <hyperlink ref="C34" r:id="rId1" xr:uid="{8680798A-CBE8-4897-9C9F-0DA124DEB175}"/>
    <hyperlink ref="C35" r:id="rId2" xr:uid="{09FEE809-18DA-48F4-90BA-1F0BA5233041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08F3-769E-4BA4-9517-B84DA267E2AB}">
  <dimension ref="A1:CI44"/>
  <sheetViews>
    <sheetView showGridLines="0" zoomScaleNormal="100" workbookViewId="0">
      <pane xSplit="2" ySplit="3" topLeftCell="BT4" activePane="bottomRight" state="frozen"/>
      <selection pane="topRight" activeCell="C1" sqref="C1"/>
      <selection pane="bottomLeft" activeCell="A4" sqref="A4"/>
      <selection pane="bottomRight" activeCell="CG1" sqref="CG1"/>
    </sheetView>
  </sheetViews>
  <sheetFormatPr defaultRowHeight="14.4" x14ac:dyDescent="0.3"/>
  <cols>
    <col min="1" max="1" width="11.6640625" bestFit="1" customWidth="1"/>
    <col min="2" max="2" width="34.44140625" bestFit="1" customWidth="1"/>
    <col min="3" max="34" width="10.6640625" customWidth="1"/>
    <col min="35" max="37" width="12.109375" customWidth="1"/>
    <col min="38" max="38" width="11.33203125" customWidth="1"/>
    <col min="39" max="39" width="11.5546875" customWidth="1"/>
    <col min="40" max="45" width="11.109375" customWidth="1"/>
    <col min="46" max="84" width="10.6640625" customWidth="1"/>
    <col min="85" max="85" width="2.5546875" customWidth="1"/>
    <col min="86" max="86" width="15.33203125" bestFit="1" customWidth="1"/>
  </cols>
  <sheetData>
    <row r="1" spans="1:87" x14ac:dyDescent="0.3">
      <c r="AA1" s="1"/>
      <c r="AB1" s="1"/>
      <c r="AC1" s="1"/>
      <c r="AD1" s="1"/>
      <c r="AE1" s="1"/>
      <c r="AY1" s="1"/>
      <c r="BW1" s="1"/>
    </row>
    <row r="2" spans="1:87" x14ac:dyDescent="0.3">
      <c r="A2" s="2"/>
      <c r="B2" s="2"/>
      <c r="C2" s="3">
        <v>2019</v>
      </c>
      <c r="D2" s="4">
        <v>2019</v>
      </c>
      <c r="E2" s="4">
        <v>2019</v>
      </c>
      <c r="F2" s="4">
        <v>2019</v>
      </c>
      <c r="G2" s="4">
        <v>2019</v>
      </c>
      <c r="H2" s="4">
        <v>2019</v>
      </c>
      <c r="I2" s="4">
        <v>2019</v>
      </c>
      <c r="J2" s="4">
        <v>2019</v>
      </c>
      <c r="K2" s="4">
        <v>2019</v>
      </c>
      <c r="L2" s="4">
        <v>2019</v>
      </c>
      <c r="M2" s="4">
        <v>2019</v>
      </c>
      <c r="N2" s="5">
        <v>2019</v>
      </c>
      <c r="O2" s="6">
        <v>2020</v>
      </c>
      <c r="P2" s="7">
        <v>2020</v>
      </c>
      <c r="Q2" s="7">
        <v>2020</v>
      </c>
      <c r="R2" s="7">
        <v>2020</v>
      </c>
      <c r="S2" s="7">
        <v>2020</v>
      </c>
      <c r="T2" s="7">
        <v>2020</v>
      </c>
      <c r="U2" s="7">
        <v>2020</v>
      </c>
      <c r="V2" s="7">
        <v>2020</v>
      </c>
      <c r="W2" s="7">
        <v>2020</v>
      </c>
      <c r="X2" s="7">
        <v>2020</v>
      </c>
      <c r="Y2" s="7">
        <v>2020</v>
      </c>
      <c r="Z2" s="8">
        <v>2020</v>
      </c>
      <c r="AA2" s="3">
        <v>2021</v>
      </c>
      <c r="AB2" s="4">
        <v>2021</v>
      </c>
      <c r="AC2" s="4">
        <v>2021</v>
      </c>
      <c r="AD2" s="4">
        <v>2021</v>
      </c>
      <c r="AE2" s="4">
        <v>2021</v>
      </c>
      <c r="AF2" s="4">
        <v>2021</v>
      </c>
      <c r="AG2" s="4">
        <v>2021</v>
      </c>
      <c r="AH2" s="4">
        <v>2021</v>
      </c>
      <c r="AI2" s="4">
        <v>2021</v>
      </c>
      <c r="AJ2" s="4">
        <v>2021</v>
      </c>
      <c r="AK2" s="4">
        <v>2021</v>
      </c>
      <c r="AL2" s="4">
        <v>2021</v>
      </c>
      <c r="AM2" s="6">
        <v>2022</v>
      </c>
      <c r="AN2" s="7">
        <v>2022</v>
      </c>
      <c r="AO2" s="7">
        <v>2022</v>
      </c>
      <c r="AP2" s="7">
        <v>2022</v>
      </c>
      <c r="AQ2" s="7">
        <v>2022</v>
      </c>
      <c r="AR2" s="7">
        <v>2022</v>
      </c>
      <c r="AS2" s="7">
        <v>2022</v>
      </c>
      <c r="AT2" s="7">
        <v>2022</v>
      </c>
      <c r="AU2" s="7">
        <v>2022</v>
      </c>
      <c r="AV2" s="7">
        <v>2022</v>
      </c>
      <c r="AW2" s="7">
        <v>2022</v>
      </c>
      <c r="AX2" s="7">
        <v>2022</v>
      </c>
      <c r="AY2" s="3">
        <v>2023</v>
      </c>
      <c r="AZ2" s="4">
        <f>+'[1]PGSUS TRAFFIC'!CJ2</f>
        <v>2023</v>
      </c>
      <c r="BA2" s="4">
        <v>2023</v>
      </c>
      <c r="BB2" s="4">
        <v>2023</v>
      </c>
      <c r="BC2" s="4">
        <v>2023</v>
      </c>
      <c r="BD2" s="4">
        <v>2023</v>
      </c>
      <c r="BE2" s="4">
        <v>2023</v>
      </c>
      <c r="BF2" s="4">
        <v>2023</v>
      </c>
      <c r="BG2" s="4">
        <v>2023</v>
      </c>
      <c r="BH2" s="4">
        <v>2023</v>
      </c>
      <c r="BI2" s="4">
        <v>2023</v>
      </c>
      <c r="BJ2" s="4">
        <v>2023</v>
      </c>
      <c r="BK2" s="6">
        <v>2024</v>
      </c>
      <c r="BL2" s="7">
        <v>2024</v>
      </c>
      <c r="BM2" s="7">
        <v>2024</v>
      </c>
      <c r="BN2" s="7">
        <v>2024</v>
      </c>
      <c r="BO2" s="7">
        <v>2024</v>
      </c>
      <c r="BP2" s="7">
        <v>2024</v>
      </c>
      <c r="BQ2" s="7">
        <v>2024</v>
      </c>
      <c r="BR2" s="7">
        <v>2024</v>
      </c>
      <c r="BS2" s="7">
        <v>2024</v>
      </c>
      <c r="BT2" s="7">
        <v>2024</v>
      </c>
      <c r="BU2" s="7">
        <v>2024</v>
      </c>
      <c r="BV2" s="7">
        <v>2024</v>
      </c>
      <c r="BW2" s="3">
        <v>2025</v>
      </c>
      <c r="BX2" s="4">
        <v>2025</v>
      </c>
      <c r="BY2" s="4">
        <v>2025</v>
      </c>
      <c r="BZ2" s="4">
        <v>2025</v>
      </c>
      <c r="CA2" s="4">
        <v>2025</v>
      </c>
      <c r="CB2" s="4">
        <v>2025</v>
      </c>
      <c r="CC2" s="4">
        <v>2025</v>
      </c>
      <c r="CD2" s="4">
        <v>2025</v>
      </c>
      <c r="CE2" s="4">
        <v>2025</v>
      </c>
      <c r="CF2" s="4">
        <v>2025</v>
      </c>
      <c r="CH2" s="175" t="s">
        <v>37</v>
      </c>
    </row>
    <row r="3" spans="1:87" ht="15" thickBot="1" x14ac:dyDescent="0.35">
      <c r="A3" s="9" t="s">
        <v>0</v>
      </c>
      <c r="B3" s="9"/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2" t="s">
        <v>16</v>
      </c>
      <c r="O3" s="13" t="s">
        <v>5</v>
      </c>
      <c r="P3" s="14" t="s">
        <v>6</v>
      </c>
      <c r="Q3" s="14" t="s">
        <v>7</v>
      </c>
      <c r="R3" s="14" t="s">
        <v>8</v>
      </c>
      <c r="S3" s="14" t="s">
        <v>9</v>
      </c>
      <c r="T3" s="14" t="s">
        <v>10</v>
      </c>
      <c r="U3" s="14" t="s">
        <v>11</v>
      </c>
      <c r="V3" s="14" t="s">
        <v>12</v>
      </c>
      <c r="W3" s="14" t="s">
        <v>13</v>
      </c>
      <c r="X3" s="14" t="s">
        <v>14</v>
      </c>
      <c r="Y3" s="14" t="s">
        <v>15</v>
      </c>
      <c r="Z3" s="15" t="s">
        <v>16</v>
      </c>
      <c r="AA3" s="10" t="s">
        <v>5</v>
      </c>
      <c r="AB3" s="11" t="s">
        <v>6</v>
      </c>
      <c r="AC3" s="11" t="s">
        <v>7</v>
      </c>
      <c r="AD3" s="11" t="s">
        <v>8</v>
      </c>
      <c r="AE3" s="11" t="s">
        <v>9</v>
      </c>
      <c r="AF3" s="11" t="s">
        <v>10</v>
      </c>
      <c r="AG3" s="11" t="s">
        <v>11</v>
      </c>
      <c r="AH3" s="11" t="s">
        <v>12</v>
      </c>
      <c r="AI3" s="11" t="s">
        <v>13</v>
      </c>
      <c r="AJ3" s="11" t="s">
        <v>14</v>
      </c>
      <c r="AK3" s="11" t="s">
        <v>15</v>
      </c>
      <c r="AL3" s="11" t="s">
        <v>16</v>
      </c>
      <c r="AM3" s="13" t="s">
        <v>5</v>
      </c>
      <c r="AN3" s="14" t="s">
        <v>6</v>
      </c>
      <c r="AO3" s="14" t="s">
        <v>7</v>
      </c>
      <c r="AP3" s="14" t="s">
        <v>8</v>
      </c>
      <c r="AQ3" s="14" t="s">
        <v>9</v>
      </c>
      <c r="AR3" s="14" t="s">
        <v>10</v>
      </c>
      <c r="AS3" s="14" t="s">
        <v>11</v>
      </c>
      <c r="AT3" s="14" t="s">
        <v>12</v>
      </c>
      <c r="AU3" s="14" t="s">
        <v>13</v>
      </c>
      <c r="AV3" s="14" t="s">
        <v>14</v>
      </c>
      <c r="AW3" s="14" t="s">
        <v>15</v>
      </c>
      <c r="AX3" s="14" t="s">
        <v>16</v>
      </c>
      <c r="AY3" s="10" t="s">
        <v>5</v>
      </c>
      <c r="AZ3" s="11" t="s">
        <v>6</v>
      </c>
      <c r="BA3" s="11" t="s">
        <v>7</v>
      </c>
      <c r="BB3" s="11" t="s">
        <v>8</v>
      </c>
      <c r="BC3" s="11" t="s">
        <v>9</v>
      </c>
      <c r="BD3" s="11" t="s">
        <v>10</v>
      </c>
      <c r="BE3" s="11" t="s">
        <v>11</v>
      </c>
      <c r="BF3" s="11" t="s">
        <v>12</v>
      </c>
      <c r="BG3" s="11" t="s">
        <v>13</v>
      </c>
      <c r="BH3" s="11" t="s">
        <v>14</v>
      </c>
      <c r="BI3" s="11" t="s">
        <v>15</v>
      </c>
      <c r="BJ3" s="11" t="s">
        <v>16</v>
      </c>
      <c r="BK3" s="13" t="s">
        <v>5</v>
      </c>
      <c r="BL3" s="14" t="s">
        <v>6</v>
      </c>
      <c r="BM3" s="14" t="s">
        <v>7</v>
      </c>
      <c r="BN3" s="14" t="s">
        <v>8</v>
      </c>
      <c r="BO3" s="14" t="s">
        <v>9</v>
      </c>
      <c r="BP3" s="14" t="s">
        <v>10</v>
      </c>
      <c r="BQ3" s="14" t="s">
        <v>11</v>
      </c>
      <c r="BR3" s="14" t="s">
        <v>12</v>
      </c>
      <c r="BS3" s="14" t="s">
        <v>13</v>
      </c>
      <c r="BT3" s="14" t="s">
        <v>14</v>
      </c>
      <c r="BU3" s="14" t="s">
        <v>15</v>
      </c>
      <c r="BV3" s="14" t="s">
        <v>16</v>
      </c>
      <c r="BW3" s="10" t="s">
        <v>5</v>
      </c>
      <c r="BX3" s="11" t="s">
        <v>6</v>
      </c>
      <c r="BY3" s="11" t="s">
        <v>7</v>
      </c>
      <c r="BZ3" s="11" t="s">
        <v>8</v>
      </c>
      <c r="CA3" s="11" t="s">
        <v>9</v>
      </c>
      <c r="CB3" s="11" t="s">
        <v>10</v>
      </c>
      <c r="CC3" s="11" t="s">
        <v>11</v>
      </c>
      <c r="CD3" s="11" t="s">
        <v>12</v>
      </c>
      <c r="CE3" s="11" t="s">
        <v>13</v>
      </c>
      <c r="CF3" s="11" t="s">
        <v>14</v>
      </c>
      <c r="CH3" s="176" t="s">
        <v>33</v>
      </c>
    </row>
    <row r="4" spans="1:87" s="25" customFormat="1" x14ac:dyDescent="0.3">
      <c r="A4" s="181" t="s">
        <v>1</v>
      </c>
      <c r="B4" s="16" t="s">
        <v>17</v>
      </c>
      <c r="C4" s="17">
        <v>2.3426749999999998</v>
      </c>
      <c r="D4" s="18">
        <v>2.1601650000000001</v>
      </c>
      <c r="E4" s="18">
        <v>2.3982809999999999</v>
      </c>
      <c r="F4" s="18">
        <v>2.4378329999999999</v>
      </c>
      <c r="G4" s="18">
        <v>2.3101090000000002</v>
      </c>
      <c r="H4" s="18">
        <v>2.6662750000000002</v>
      </c>
      <c r="I4" s="18">
        <v>2.942237</v>
      </c>
      <c r="J4" s="18">
        <v>3.0339659999999999</v>
      </c>
      <c r="K4" s="18">
        <v>2.828538</v>
      </c>
      <c r="L4" s="18">
        <v>2.7331319999999999</v>
      </c>
      <c r="M4" s="18">
        <v>2.444175</v>
      </c>
      <c r="N4" s="19">
        <v>2.457722</v>
      </c>
      <c r="O4" s="20">
        <v>2.5706569999999997</v>
      </c>
      <c r="P4" s="21">
        <v>2.3258700000000001</v>
      </c>
      <c r="Q4" s="21">
        <v>1.338314</v>
      </c>
      <c r="R4" s="22"/>
      <c r="S4" s="22"/>
      <c r="T4" s="21">
        <v>0.35783699999999996</v>
      </c>
      <c r="U4" s="21">
        <v>1.0481670000000001</v>
      </c>
      <c r="V4" s="23">
        <v>1.658671</v>
      </c>
      <c r="W4" s="23">
        <v>1.5681980000000002</v>
      </c>
      <c r="X4" s="23">
        <v>1.585882</v>
      </c>
      <c r="Y4" s="23">
        <v>1.3040700000000001</v>
      </c>
      <c r="Z4" s="24">
        <v>0.954345</v>
      </c>
      <c r="AA4" s="50">
        <v>1.054867</v>
      </c>
      <c r="AB4" s="51">
        <v>1.056632</v>
      </c>
      <c r="AC4" s="51">
        <v>1.2941720000000001</v>
      </c>
      <c r="AD4" s="51">
        <v>1.014837</v>
      </c>
      <c r="AE4" s="51">
        <v>0.87400900000000004</v>
      </c>
      <c r="AF4" s="51">
        <v>1.7761930000000001</v>
      </c>
      <c r="AG4" s="51">
        <v>2.485271</v>
      </c>
      <c r="AH4" s="51">
        <v>2.5575049999999999</v>
      </c>
      <c r="AI4" s="51">
        <v>2.1935959999999999</v>
      </c>
      <c r="AJ4" s="51">
        <v>2.191119</v>
      </c>
      <c r="AK4" s="51">
        <v>1.9581330000000001</v>
      </c>
      <c r="AL4" s="52">
        <v>1.7007669999999999</v>
      </c>
      <c r="AM4" s="124">
        <v>1.548116</v>
      </c>
      <c r="AN4" s="21">
        <v>1.5682</v>
      </c>
      <c r="AO4" s="21">
        <v>1.7367050000000002</v>
      </c>
      <c r="AP4" s="21">
        <v>1.770219</v>
      </c>
      <c r="AQ4" s="21">
        <v>2.2362839999999999</v>
      </c>
      <c r="AR4" s="21">
        <v>2.5079570000000002</v>
      </c>
      <c r="AS4" s="21">
        <v>2.8770030000000002</v>
      </c>
      <c r="AT4" s="21">
        <v>2.9664669999999997</v>
      </c>
      <c r="AU4" s="21">
        <v>2.6414879999999998</v>
      </c>
      <c r="AV4" s="21">
        <v>2.6693449999999999</v>
      </c>
      <c r="AW4" s="21">
        <v>2.1974419999999997</v>
      </c>
      <c r="AX4" s="21">
        <v>2.2217349999999998</v>
      </c>
      <c r="AY4" s="17">
        <v>2.1411319999999998</v>
      </c>
      <c r="AZ4" s="51">
        <v>1.9966650000000001</v>
      </c>
      <c r="BA4" s="51">
        <v>2.1370390000000001</v>
      </c>
      <c r="BB4" s="51">
        <v>2.3925419999999997</v>
      </c>
      <c r="BC4" s="51">
        <v>2.6260659999999998</v>
      </c>
      <c r="BD4" s="51">
        <v>2.8356659999999998</v>
      </c>
      <c r="BE4" s="18">
        <v>3.2435090000000004</v>
      </c>
      <c r="BF4" s="18">
        <v>3.3537029999999999</v>
      </c>
      <c r="BG4" s="18">
        <v>3.070252</v>
      </c>
      <c r="BH4" s="18">
        <v>3.013331</v>
      </c>
      <c r="BI4" s="18">
        <v>2.5338769999999999</v>
      </c>
      <c r="BJ4" s="18">
        <v>2.581944</v>
      </c>
      <c r="BK4" s="20">
        <v>2.6614599999999999</v>
      </c>
      <c r="BL4" s="21">
        <v>2.6765660000000002</v>
      </c>
      <c r="BM4" s="21">
        <v>2.7222430000000002</v>
      </c>
      <c r="BN4" s="21">
        <v>2.923025</v>
      </c>
      <c r="BO4" s="21">
        <v>3.1644139999999998</v>
      </c>
      <c r="BP4" s="21">
        <v>3.2747599999999997</v>
      </c>
      <c r="BQ4" s="21">
        <v>3.5519889999999998</v>
      </c>
      <c r="BR4" s="21">
        <v>3.6688859999999996</v>
      </c>
      <c r="BS4" s="21">
        <v>3.325993</v>
      </c>
      <c r="BT4" s="21">
        <v>3.3650640000000003</v>
      </c>
      <c r="BU4" s="21">
        <v>3.0403830000000003</v>
      </c>
      <c r="BV4" s="21">
        <v>3.1005019999999996</v>
      </c>
      <c r="BW4" s="17">
        <v>3.189594</v>
      </c>
      <c r="BX4" s="18">
        <v>2.8291199999999996</v>
      </c>
      <c r="BY4" s="18">
        <v>3.005951</v>
      </c>
      <c r="BZ4" s="18">
        <v>3.45052</v>
      </c>
      <c r="CA4" s="18">
        <v>3.6231589999999998</v>
      </c>
      <c r="CB4" s="18">
        <v>3.612784</v>
      </c>
      <c r="CC4" s="18">
        <v>3.9330630000000002</v>
      </c>
      <c r="CD4" s="18">
        <v>4.2927300000000006</v>
      </c>
      <c r="CE4" s="18">
        <v>4.0040879999999994</v>
      </c>
      <c r="CF4" s="18">
        <v>4.0627580000000005</v>
      </c>
      <c r="CH4" s="177">
        <f>+CF4/BT4-1</f>
        <v>0.20733454103696092</v>
      </c>
    </row>
    <row r="5" spans="1:87" x14ac:dyDescent="0.3">
      <c r="A5" s="182"/>
      <c r="B5" s="26" t="s">
        <v>18</v>
      </c>
      <c r="C5" s="27">
        <v>14929</v>
      </c>
      <c r="D5" s="28">
        <v>13265</v>
      </c>
      <c r="E5" s="29">
        <v>14764</v>
      </c>
      <c r="F5" s="29">
        <v>14631</v>
      </c>
      <c r="G5" s="29">
        <v>14998</v>
      </c>
      <c r="H5" s="29">
        <v>16256</v>
      </c>
      <c r="I5" s="29">
        <v>17313</v>
      </c>
      <c r="J5" s="29">
        <v>17897</v>
      </c>
      <c r="K5" s="29">
        <v>16912</v>
      </c>
      <c r="L5" s="29">
        <v>16516</v>
      </c>
      <c r="M5" s="29">
        <v>14775</v>
      </c>
      <c r="N5" s="30">
        <v>15051</v>
      </c>
      <c r="O5" s="27">
        <v>15434</v>
      </c>
      <c r="P5" s="28">
        <v>14334</v>
      </c>
      <c r="Q5" s="28">
        <v>9042</v>
      </c>
      <c r="R5" s="31"/>
      <c r="S5" s="31"/>
      <c r="T5" s="28">
        <v>2821</v>
      </c>
      <c r="U5" s="28">
        <v>7508</v>
      </c>
      <c r="V5" s="32">
        <v>11560</v>
      </c>
      <c r="W5" s="32">
        <v>11340</v>
      </c>
      <c r="X5" s="32">
        <v>10885</v>
      </c>
      <c r="Y5" s="32">
        <v>9378</v>
      </c>
      <c r="Z5" s="33">
        <v>6949</v>
      </c>
      <c r="AA5" s="27">
        <v>7546</v>
      </c>
      <c r="AB5" s="28">
        <v>7281</v>
      </c>
      <c r="AC5" s="28">
        <v>8968</v>
      </c>
      <c r="AD5" s="28">
        <v>8218</v>
      </c>
      <c r="AE5" s="29">
        <v>6765</v>
      </c>
      <c r="AF5" s="29">
        <v>12333</v>
      </c>
      <c r="AG5" s="29">
        <v>16547</v>
      </c>
      <c r="AH5" s="29">
        <v>16589</v>
      </c>
      <c r="AI5" s="29">
        <v>14880</v>
      </c>
      <c r="AJ5" s="29">
        <v>14654</v>
      </c>
      <c r="AK5" s="29">
        <v>12849</v>
      </c>
      <c r="AL5" s="30">
        <v>11806</v>
      </c>
      <c r="AM5" s="125">
        <v>10974</v>
      </c>
      <c r="AN5" s="28">
        <v>10143</v>
      </c>
      <c r="AO5" s="28">
        <v>10578</v>
      </c>
      <c r="AP5" s="28">
        <v>12093</v>
      </c>
      <c r="AQ5" s="28">
        <v>15208</v>
      </c>
      <c r="AR5" s="28">
        <v>15819</v>
      </c>
      <c r="AS5" s="28">
        <v>16830</v>
      </c>
      <c r="AT5" s="28">
        <v>16951</v>
      </c>
      <c r="AU5" s="28">
        <v>15660</v>
      </c>
      <c r="AV5" s="28">
        <v>15815</v>
      </c>
      <c r="AW5" s="28">
        <v>12692</v>
      </c>
      <c r="AX5" s="28">
        <v>13428</v>
      </c>
      <c r="AY5" s="27">
        <v>12810</v>
      </c>
      <c r="AZ5" s="29">
        <v>11696</v>
      </c>
      <c r="BA5" s="29">
        <v>12863</v>
      </c>
      <c r="BB5" s="29">
        <v>14890</v>
      </c>
      <c r="BC5" s="29">
        <v>15997</v>
      </c>
      <c r="BD5" s="29">
        <v>17343</v>
      </c>
      <c r="BE5" s="29">
        <v>18469</v>
      </c>
      <c r="BF5" s="29">
        <v>18849</v>
      </c>
      <c r="BG5" s="29">
        <v>17287</v>
      </c>
      <c r="BH5" s="29">
        <v>17147</v>
      </c>
      <c r="BI5" s="29">
        <v>14559</v>
      </c>
      <c r="BJ5" s="29">
        <v>15161</v>
      </c>
      <c r="BK5" s="27">
        <v>15238</v>
      </c>
      <c r="BL5" s="28">
        <v>14658</v>
      </c>
      <c r="BM5" s="28">
        <v>15165</v>
      </c>
      <c r="BN5" s="28">
        <v>16077</v>
      </c>
      <c r="BO5" s="28">
        <v>17485</v>
      </c>
      <c r="BP5" s="28">
        <v>18231</v>
      </c>
      <c r="BQ5" s="28">
        <v>19215</v>
      </c>
      <c r="BR5" s="28">
        <v>19542</v>
      </c>
      <c r="BS5" s="28">
        <v>18082</v>
      </c>
      <c r="BT5" s="28">
        <v>18284</v>
      </c>
      <c r="BU5" s="28">
        <v>16704</v>
      </c>
      <c r="BV5" s="28">
        <v>17367</v>
      </c>
      <c r="BW5" s="27">
        <v>17853</v>
      </c>
      <c r="BX5" s="29">
        <v>15119</v>
      </c>
      <c r="BY5" s="29">
        <v>16884</v>
      </c>
      <c r="BZ5" s="29">
        <v>18911</v>
      </c>
      <c r="CA5" s="29">
        <v>19992</v>
      </c>
      <c r="CB5" s="29">
        <v>19795</v>
      </c>
      <c r="CC5" s="29">
        <v>21258</v>
      </c>
      <c r="CD5" s="29">
        <v>22450</v>
      </c>
      <c r="CE5" s="29">
        <v>21299</v>
      </c>
      <c r="CF5" s="29">
        <v>21676</v>
      </c>
      <c r="CH5" s="178">
        <f t="shared" ref="CH5:CH21" si="0">+CF5/BT5-1</f>
        <v>0.18551739225552399</v>
      </c>
    </row>
    <row r="6" spans="1:87" x14ac:dyDescent="0.3">
      <c r="A6" s="182"/>
      <c r="B6" s="26" t="s">
        <v>19</v>
      </c>
      <c r="C6" s="34">
        <v>2.7510359999999996</v>
      </c>
      <c r="D6" s="35">
        <v>2.456915</v>
      </c>
      <c r="E6" s="36">
        <v>2.7359849999999999</v>
      </c>
      <c r="F6" s="36">
        <v>2.7037739999999997</v>
      </c>
      <c r="G6" s="36">
        <v>2.777142</v>
      </c>
      <c r="H6" s="36">
        <v>3.010119</v>
      </c>
      <c r="I6" s="36">
        <v>3.2022840000000001</v>
      </c>
      <c r="J6" s="36">
        <v>3.2953109999999999</v>
      </c>
      <c r="K6" s="36">
        <v>3.148857</v>
      </c>
      <c r="L6" s="36">
        <v>3.0749309999999999</v>
      </c>
      <c r="M6" s="36">
        <v>2.7571719999999997</v>
      </c>
      <c r="N6" s="37">
        <v>2.8051980000000003</v>
      </c>
      <c r="O6" s="34">
        <v>2.8666169999999997</v>
      </c>
      <c r="P6" s="35">
        <v>2.658032</v>
      </c>
      <c r="Q6" s="35">
        <v>1.673716</v>
      </c>
      <c r="R6" s="38"/>
      <c r="S6" s="38"/>
      <c r="T6" s="35">
        <v>0.50503900000000002</v>
      </c>
      <c r="U6" s="35">
        <v>1.3489119999999999</v>
      </c>
      <c r="V6" s="39">
        <v>2.1300509999999999</v>
      </c>
      <c r="W6" s="39">
        <v>2.1141199999999998</v>
      </c>
      <c r="X6" s="39">
        <v>2.0267840000000001</v>
      </c>
      <c r="Y6" s="39">
        <v>1.7397749999999998</v>
      </c>
      <c r="Z6" s="40">
        <v>1.2884180000000001</v>
      </c>
      <c r="AA6" s="34">
        <v>1.4142410000000001</v>
      </c>
      <c r="AB6" s="35">
        <v>1.3546290000000001</v>
      </c>
      <c r="AC6" s="35">
        <v>1.6657660000000001</v>
      </c>
      <c r="AD6" s="35">
        <v>1.522338</v>
      </c>
      <c r="AE6" s="36">
        <v>1.2604630000000001</v>
      </c>
      <c r="AF6" s="36">
        <v>2.3030999999999997</v>
      </c>
      <c r="AG6" s="36">
        <v>3.0837159999999999</v>
      </c>
      <c r="AH6" s="36">
        <v>3.0973220000000001</v>
      </c>
      <c r="AI6" s="36">
        <v>2.8000050000000001</v>
      </c>
      <c r="AJ6" s="36">
        <v>2.7573540000000003</v>
      </c>
      <c r="AK6" s="36">
        <v>2.4209709999999998</v>
      </c>
      <c r="AL6" s="37">
        <v>2.2325029999999999</v>
      </c>
      <c r="AM6" s="126">
        <v>2.082281</v>
      </c>
      <c r="AN6" s="35">
        <v>1.9203700000000001</v>
      </c>
      <c r="AO6" s="35">
        <v>2.0014059999999998</v>
      </c>
      <c r="AP6" s="35">
        <v>2.3092700000000002</v>
      </c>
      <c r="AQ6" s="35">
        <v>2.9191779999999996</v>
      </c>
      <c r="AR6" s="35">
        <v>3.053731</v>
      </c>
      <c r="AS6" s="35">
        <v>3.272837</v>
      </c>
      <c r="AT6" s="35">
        <v>3.3027899999999999</v>
      </c>
      <c r="AU6" s="35">
        <v>3.062392</v>
      </c>
      <c r="AV6" s="35">
        <v>3.1224319999999999</v>
      </c>
      <c r="AW6" s="35">
        <v>2.5130160000000004</v>
      </c>
      <c r="AX6" s="35">
        <v>2.657565</v>
      </c>
      <c r="AY6" s="34">
        <v>2.53504</v>
      </c>
      <c r="AZ6" s="36">
        <v>2.3238620000000001</v>
      </c>
      <c r="BA6" s="36">
        <v>2.5756009999999998</v>
      </c>
      <c r="BB6" s="36">
        <v>2.9709089999999998</v>
      </c>
      <c r="BC6" s="36">
        <v>3.2013050000000001</v>
      </c>
      <c r="BD6" s="36">
        <v>3.487501</v>
      </c>
      <c r="BE6" s="36">
        <v>3.7259529999999996</v>
      </c>
      <c r="BF6" s="36">
        <v>3.8051019999999998</v>
      </c>
      <c r="BG6" s="36">
        <v>3.4974800000000004</v>
      </c>
      <c r="BH6" s="36">
        <v>3.4757360000000004</v>
      </c>
      <c r="BI6" s="36">
        <v>2.9668469999999996</v>
      </c>
      <c r="BJ6" s="36">
        <v>3.0983099999999997</v>
      </c>
      <c r="BK6" s="34">
        <v>3.1243309999999997</v>
      </c>
      <c r="BL6" s="35">
        <v>3.0139339999999999</v>
      </c>
      <c r="BM6" s="35">
        <v>3.1110290000000003</v>
      </c>
      <c r="BN6" s="35">
        <v>3.3102819999999999</v>
      </c>
      <c r="BO6" s="35">
        <v>3.6150159999999998</v>
      </c>
      <c r="BP6" s="35">
        <v>3.776138</v>
      </c>
      <c r="BQ6" s="35">
        <v>3.9942659999999997</v>
      </c>
      <c r="BR6" s="35">
        <v>4.0698169999999996</v>
      </c>
      <c r="BS6" s="35">
        <v>3.7761069999999997</v>
      </c>
      <c r="BT6" s="35">
        <v>3.8278980000000002</v>
      </c>
      <c r="BU6" s="35">
        <v>3.4938500000000001</v>
      </c>
      <c r="BV6" s="35">
        <v>3.6388989999999999</v>
      </c>
      <c r="BW6" s="34">
        <v>3.7409859999999995</v>
      </c>
      <c r="BX6" s="36">
        <v>3.1756609999999998</v>
      </c>
      <c r="BY6" s="36">
        <v>3.5652270000000001</v>
      </c>
      <c r="BZ6" s="36">
        <v>3.9762770000000005</v>
      </c>
      <c r="CA6" s="36">
        <v>4.2168419999999998</v>
      </c>
      <c r="CB6" s="36">
        <v>4.1703049999999999</v>
      </c>
      <c r="CC6" s="36">
        <v>4.4716319999999996</v>
      </c>
      <c r="CD6" s="36">
        <v>4.7240660000000005</v>
      </c>
      <c r="CE6" s="36">
        <v>4.5139389999999997</v>
      </c>
      <c r="CF6" s="36">
        <v>4.5816929999999996</v>
      </c>
      <c r="CH6" s="178">
        <f t="shared" si="0"/>
        <v>0.1969213913223391</v>
      </c>
    </row>
    <row r="7" spans="1:87" s="25" customFormat="1" x14ac:dyDescent="0.3">
      <c r="A7" s="182"/>
      <c r="B7" s="41" t="s">
        <v>20</v>
      </c>
      <c r="C7" s="42">
        <v>0.85156101192423517</v>
      </c>
      <c r="D7" s="43">
        <v>0.87921845078075556</v>
      </c>
      <c r="E7" s="43">
        <v>0.87656949873628698</v>
      </c>
      <c r="F7" s="44">
        <v>0.90164081761271475</v>
      </c>
      <c r="G7" s="44">
        <v>0.8318296291655235</v>
      </c>
      <c r="H7" s="44">
        <v>0.88577062900171066</v>
      </c>
      <c r="I7" s="44">
        <v>0.91879327380082465</v>
      </c>
      <c r="J7" s="44">
        <v>0.9206918557914564</v>
      </c>
      <c r="K7" s="44">
        <v>0.8982745167532219</v>
      </c>
      <c r="L7" s="44">
        <v>0.88884335941196735</v>
      </c>
      <c r="M7" s="44">
        <v>0.88647897193211023</v>
      </c>
      <c r="N7" s="45">
        <v>0.87613138181333361</v>
      </c>
      <c r="O7" s="42">
        <v>0.89675635077863558</v>
      </c>
      <c r="P7" s="44">
        <v>0.87503461207389532</v>
      </c>
      <c r="Q7" s="44">
        <v>0.79960638483470314</v>
      </c>
      <c r="R7" s="46"/>
      <c r="S7" s="46"/>
      <c r="T7" s="44">
        <v>0.70853340039086077</v>
      </c>
      <c r="U7" s="44">
        <v>0.777046241711839</v>
      </c>
      <c r="V7" s="47">
        <v>0.77870013440992736</v>
      </c>
      <c r="W7" s="47">
        <v>0.74177340926721302</v>
      </c>
      <c r="X7" s="47">
        <v>0.78246226534253271</v>
      </c>
      <c r="Y7" s="47">
        <v>0.74956244341940781</v>
      </c>
      <c r="Z7" s="45">
        <v>0.74071070103025571</v>
      </c>
      <c r="AA7" s="42">
        <v>0.74588913770708098</v>
      </c>
      <c r="AB7" s="43">
        <v>0.78001578291916085</v>
      </c>
      <c r="AC7" s="43">
        <v>0.77692304921579625</v>
      </c>
      <c r="AD7" s="43">
        <v>0.66663053802769168</v>
      </c>
      <c r="AE7" s="44">
        <v>0.69340313837058287</v>
      </c>
      <c r="AF7" s="44">
        <v>0.77121835786548576</v>
      </c>
      <c r="AG7" s="44">
        <v>0.80593381491680816</v>
      </c>
      <c r="AH7" s="44">
        <v>0.82571492405374702</v>
      </c>
      <c r="AI7" s="44">
        <v>0.78342574388260011</v>
      </c>
      <c r="AJ7" s="44">
        <v>0.79464551885612067</v>
      </c>
      <c r="AK7" s="44">
        <v>0.80882133656289168</v>
      </c>
      <c r="AL7" s="45">
        <v>0.76182070080084996</v>
      </c>
      <c r="AM7" s="127">
        <v>0.7434712221837495</v>
      </c>
      <c r="AN7" s="44">
        <v>0.81661346511349375</v>
      </c>
      <c r="AO7" s="44">
        <v>0.86774247703864205</v>
      </c>
      <c r="AP7" s="44">
        <v>0.76657082108198693</v>
      </c>
      <c r="AQ7" s="44">
        <v>0.76606633785264211</v>
      </c>
      <c r="AR7" s="44">
        <v>0.82127633377006692</v>
      </c>
      <c r="AS7" s="44">
        <v>0.87905477724677406</v>
      </c>
      <c r="AT7" s="44">
        <v>0.89817003200324574</v>
      </c>
      <c r="AU7" s="44">
        <v>0.86255711221816145</v>
      </c>
      <c r="AV7" s="44">
        <v>0.85489291680331225</v>
      </c>
      <c r="AW7" s="44">
        <v>0.87442419785628078</v>
      </c>
      <c r="AX7" s="44">
        <v>0.83600401119069523</v>
      </c>
      <c r="AY7" s="42">
        <v>0.84461468063620293</v>
      </c>
      <c r="AZ7" s="44">
        <v>0.85920119180915222</v>
      </c>
      <c r="BA7" s="44">
        <v>0.82972440218807197</v>
      </c>
      <c r="BB7" s="44">
        <v>0.80532321925713646</v>
      </c>
      <c r="BC7" s="44">
        <v>0.82031109188284146</v>
      </c>
      <c r="BD7" s="44">
        <v>0.81309396040316539</v>
      </c>
      <c r="BE7" s="44">
        <v>0.87051795876115468</v>
      </c>
      <c r="BF7" s="44">
        <v>0.88137006576959043</v>
      </c>
      <c r="BG7" s="44">
        <v>0.87784690691583644</v>
      </c>
      <c r="BH7" s="44">
        <v>0.86696199020869236</v>
      </c>
      <c r="BI7" s="44">
        <v>0.85406392712532875</v>
      </c>
      <c r="BJ7" s="44">
        <v>0.83333946570872519</v>
      </c>
      <c r="BK7" s="42">
        <v>0.8518495639546515</v>
      </c>
      <c r="BL7" s="44">
        <v>0.88806390584531725</v>
      </c>
      <c r="BM7" s="44">
        <v>0.87502977310722596</v>
      </c>
      <c r="BN7" s="44">
        <v>0.88301389428453525</v>
      </c>
      <c r="BO7" s="44">
        <v>0.87535269553440431</v>
      </c>
      <c r="BP7" s="44">
        <v>0.86722466181055879</v>
      </c>
      <c r="BQ7" s="44">
        <v>0.8892720214427382</v>
      </c>
      <c r="BR7" s="44">
        <v>0.9014867253245048</v>
      </c>
      <c r="BS7" s="44">
        <v>0.88079945827806261</v>
      </c>
      <c r="BT7" s="44">
        <v>0.87908925472935806</v>
      </c>
      <c r="BU7" s="44">
        <v>0.87020994032371168</v>
      </c>
      <c r="BV7" s="44">
        <v>0.85204398363351108</v>
      </c>
      <c r="BW7" s="42">
        <v>0.85260784188981209</v>
      </c>
      <c r="BX7" s="44">
        <v>0.89087594677139648</v>
      </c>
      <c r="BY7" s="44">
        <v>0.84313032522192832</v>
      </c>
      <c r="BZ7" s="44">
        <v>0.86777656586802165</v>
      </c>
      <c r="CA7" s="44">
        <v>0.85921146678011651</v>
      </c>
      <c r="CB7" s="44">
        <v>0.86631169662650576</v>
      </c>
      <c r="CC7" s="44">
        <v>0.87955873828615605</v>
      </c>
      <c r="CD7" s="44">
        <v>0.9086939090182059</v>
      </c>
      <c r="CE7" s="44">
        <v>0.88704964776883333</v>
      </c>
      <c r="CF7" s="44">
        <v>0.88673728248488082</v>
      </c>
      <c r="CH7" s="179">
        <f>+(CF7-BT7)*100</f>
        <v>0.76480277555227572</v>
      </c>
      <c r="CI7" s="25" t="s">
        <v>34</v>
      </c>
    </row>
    <row r="8" spans="1:87" x14ac:dyDescent="0.3">
      <c r="A8" s="182"/>
      <c r="B8" s="26" t="s">
        <v>21</v>
      </c>
      <c r="C8" s="48">
        <v>3271.2364419999967</v>
      </c>
      <c r="D8" s="29">
        <v>2910.789352000008</v>
      </c>
      <c r="E8" s="29">
        <v>3285.5099679999967</v>
      </c>
      <c r="F8" s="29">
        <v>3445.2231770000035</v>
      </c>
      <c r="G8" s="29">
        <v>3488.0826709999983</v>
      </c>
      <c r="H8" s="29">
        <v>3890.9622039999977</v>
      </c>
      <c r="I8" s="29">
        <v>4248.2839900000035</v>
      </c>
      <c r="J8" s="29">
        <v>4375.7510810000022</v>
      </c>
      <c r="K8" s="29">
        <v>4113.1852819999986</v>
      </c>
      <c r="L8" s="29">
        <v>4031.5054760000039</v>
      </c>
      <c r="M8" s="29">
        <v>3378.2410469999954</v>
      </c>
      <c r="N8" s="30">
        <v>3508.6425379999987</v>
      </c>
      <c r="O8" s="27">
        <v>3581.4315408599969</v>
      </c>
      <c r="P8" s="28">
        <v>3320.8892028199984</v>
      </c>
      <c r="Q8" s="28">
        <v>1928.1656165599961</v>
      </c>
      <c r="R8" s="31"/>
      <c r="S8" s="31"/>
      <c r="T8" s="28">
        <v>505.45529629200036</v>
      </c>
      <c r="U8" s="28">
        <v>1514.2452140519995</v>
      </c>
      <c r="V8" s="32">
        <v>2521.8049634639988</v>
      </c>
      <c r="W8" s="32">
        <v>2595.736467744</v>
      </c>
      <c r="X8" s="32">
        <v>2525.256804816001</v>
      </c>
      <c r="Y8" s="32">
        <v>2039.7130833639997</v>
      </c>
      <c r="Z8" s="33">
        <v>1738.2313288919975</v>
      </c>
      <c r="AA8" s="48">
        <v>1909.944972672002</v>
      </c>
      <c r="AB8" s="29">
        <v>1665.7810033799997</v>
      </c>
      <c r="AC8" s="29">
        <v>1981.1421478240009</v>
      </c>
      <c r="AD8" s="29">
        <v>1948.0144068880008</v>
      </c>
      <c r="AE8" s="29">
        <v>1601.3525236720038</v>
      </c>
      <c r="AF8" s="29">
        <v>2705.3606819639999</v>
      </c>
      <c r="AG8" s="29">
        <v>4001.356872148001</v>
      </c>
      <c r="AH8" s="29">
        <v>4044.2817006799924</v>
      </c>
      <c r="AI8" s="29">
        <v>3513.6692659159944</v>
      </c>
      <c r="AJ8" s="29">
        <v>3589.743154964</v>
      </c>
      <c r="AK8" s="29">
        <v>3063.2287487360009</v>
      </c>
      <c r="AL8" s="30">
        <v>3028.5869614040012</v>
      </c>
      <c r="AM8" s="125">
        <v>2916.5730741119969</v>
      </c>
      <c r="AN8" s="28">
        <v>2660.1701782919986</v>
      </c>
      <c r="AO8" s="28">
        <v>2825.345712324005</v>
      </c>
      <c r="AP8" s="28">
        <v>3427.1290084879956</v>
      </c>
      <c r="AQ8" s="28">
        <v>4065.7626069520015</v>
      </c>
      <c r="AR8" s="28">
        <v>4456.2722964804389</v>
      </c>
      <c r="AS8" s="28">
        <v>5020.1659620004702</v>
      </c>
      <c r="AT8" s="28">
        <v>5076.8608311552234</v>
      </c>
      <c r="AU8" s="28">
        <v>4743.1173274332959</v>
      </c>
      <c r="AV8" s="28">
        <v>4769.4332066005063</v>
      </c>
      <c r="AW8" s="28">
        <v>3688.5969687188694</v>
      </c>
      <c r="AX8" s="28">
        <v>3993.2183769413823</v>
      </c>
      <c r="AY8" s="48">
        <v>3734.8164538172368</v>
      </c>
      <c r="AZ8" s="29">
        <v>3391.7630191069661</v>
      </c>
      <c r="BA8" s="29">
        <v>3827.4834440039508</v>
      </c>
      <c r="BB8" s="29">
        <v>4709.2752028690074</v>
      </c>
      <c r="BC8" s="29">
        <v>5008.7060682652191</v>
      </c>
      <c r="BD8" s="29">
        <v>5484.553791844156</v>
      </c>
      <c r="BE8" s="29">
        <v>5928.7445857211214</v>
      </c>
      <c r="BF8" s="29">
        <v>6009.7471931392793</v>
      </c>
      <c r="BG8" s="29">
        <v>5514.5321458287926</v>
      </c>
      <c r="BH8" s="29">
        <v>5506.785310693157</v>
      </c>
      <c r="BI8" s="29">
        <v>4397.3671831202237</v>
      </c>
      <c r="BJ8" s="29">
        <v>4703.4060764324377</v>
      </c>
      <c r="BK8" s="27">
        <v>4784.909227348925</v>
      </c>
      <c r="BL8" s="28">
        <v>4542.2244131196285</v>
      </c>
      <c r="BM8" s="28">
        <v>4849.576860531447</v>
      </c>
      <c r="BN8" s="28">
        <v>5149.5830051098674</v>
      </c>
      <c r="BO8" s="28">
        <v>5732.3965551164956</v>
      </c>
      <c r="BP8" s="28">
        <v>6029.3546454364296</v>
      </c>
      <c r="BQ8" s="28">
        <v>6391.4770385005086</v>
      </c>
      <c r="BR8" s="28">
        <v>6513.91264105966</v>
      </c>
      <c r="BS8" s="28">
        <v>6048.4206561634555</v>
      </c>
      <c r="BT8" s="28">
        <v>5945.8330671670037</v>
      </c>
      <c r="BU8" s="28">
        <v>5299.5879863530272</v>
      </c>
      <c r="BV8" s="28">
        <v>5521.064831335997</v>
      </c>
      <c r="BW8" s="48">
        <v>5710.1961180359885</v>
      </c>
      <c r="BX8" s="29">
        <v>4939.2516147528413</v>
      </c>
      <c r="BY8" s="29">
        <v>5467.9698220228547</v>
      </c>
      <c r="BZ8" s="29">
        <v>6321.0350023673072</v>
      </c>
      <c r="CA8" s="29">
        <v>6737.7067980072252</v>
      </c>
      <c r="CB8" s="29">
        <v>6798.2191584219854</v>
      </c>
      <c r="CC8" s="29">
        <v>7239.281084477916</v>
      </c>
      <c r="CD8" s="29">
        <v>7641.820671210553</v>
      </c>
      <c r="CE8" s="29">
        <v>7289.138909058629</v>
      </c>
      <c r="CF8" s="29">
        <v>7461.1742649924281</v>
      </c>
      <c r="CH8" s="178">
        <f t="shared" si="0"/>
        <v>0.25485767607455467</v>
      </c>
    </row>
    <row r="9" spans="1:87" ht="15" thickBot="1" x14ac:dyDescent="0.35">
      <c r="A9" s="182"/>
      <c r="B9" s="26" t="s">
        <v>22</v>
      </c>
      <c r="C9" s="48">
        <v>156.92109317435862</v>
      </c>
      <c r="D9" s="29">
        <v>162.84696569920845</v>
      </c>
      <c r="E9" s="29">
        <v>162.44114061230019</v>
      </c>
      <c r="F9" s="29">
        <v>166.62107853188436</v>
      </c>
      <c r="G9" s="29">
        <v>154.02780370716096</v>
      </c>
      <c r="H9" s="29">
        <v>164.01790108267716</v>
      </c>
      <c r="I9" s="29">
        <v>169.94379945705538</v>
      </c>
      <c r="J9" s="29">
        <v>169.52371905906017</v>
      </c>
      <c r="K9" s="29">
        <v>167.25035477767264</v>
      </c>
      <c r="L9" s="29">
        <v>165.48389440542505</v>
      </c>
      <c r="M9" s="29">
        <v>165.42639593908629</v>
      </c>
      <c r="N9" s="30">
        <v>163.29293734635573</v>
      </c>
      <c r="O9" s="27">
        <v>166.55805364779059</v>
      </c>
      <c r="P9" s="28">
        <v>162.26245290916702</v>
      </c>
      <c r="Q9" s="28">
        <v>148.0108383101084</v>
      </c>
      <c r="R9" s="31"/>
      <c r="S9" s="31"/>
      <c r="T9" s="28">
        <v>126.84757178305564</v>
      </c>
      <c r="U9" s="28">
        <v>139.6066862013852</v>
      </c>
      <c r="V9" s="32">
        <v>143.48365051903113</v>
      </c>
      <c r="W9" s="32">
        <v>138.28906525573194</v>
      </c>
      <c r="X9" s="32">
        <v>145.69425815342214</v>
      </c>
      <c r="Y9" s="32">
        <v>139.05630198336533</v>
      </c>
      <c r="Z9" s="33">
        <v>137.33558785436753</v>
      </c>
      <c r="AA9" s="48">
        <v>139.79154518950438</v>
      </c>
      <c r="AB9" s="29">
        <v>145.12182392528499</v>
      </c>
      <c r="AC9" s="29">
        <v>144.3099910793934</v>
      </c>
      <c r="AD9" s="29">
        <v>123.48953516670724</v>
      </c>
      <c r="AE9" s="29">
        <v>129.19571322985959</v>
      </c>
      <c r="AF9" s="29">
        <v>144.01954106867754</v>
      </c>
      <c r="AG9" s="29">
        <v>150.19465764186862</v>
      </c>
      <c r="AH9" s="29">
        <v>154.16872626439206</v>
      </c>
      <c r="AI9" s="29">
        <v>147.41908602150539</v>
      </c>
      <c r="AJ9" s="29">
        <v>149.52361130066876</v>
      </c>
      <c r="AK9" s="29">
        <v>152.39575064207332</v>
      </c>
      <c r="AL9" s="30">
        <v>144.05954599356261</v>
      </c>
      <c r="AM9" s="125">
        <v>141.07125934025879</v>
      </c>
      <c r="AN9" s="28">
        <v>154.60909001281672</v>
      </c>
      <c r="AO9" s="28">
        <v>164.18084704102858</v>
      </c>
      <c r="AP9" s="28">
        <v>146.38377573803027</v>
      </c>
      <c r="AQ9" s="28">
        <v>147.04655444502893</v>
      </c>
      <c r="AR9" s="28">
        <v>158.54080536064225</v>
      </c>
      <c r="AS9" s="28">
        <v>170.94491978609625</v>
      </c>
      <c r="AT9" s="28">
        <v>175.00247772992742</v>
      </c>
      <c r="AU9" s="28">
        <v>168.67739463601532</v>
      </c>
      <c r="AV9" s="28">
        <v>168.78564653809676</v>
      </c>
      <c r="AW9" s="28">
        <v>173.13599117554361</v>
      </c>
      <c r="AX9" s="28">
        <v>165.45539171879653</v>
      </c>
      <c r="AY9" s="48">
        <v>167.14535519125681</v>
      </c>
      <c r="AZ9" s="29">
        <v>170.71349179206567</v>
      </c>
      <c r="BA9" s="29">
        <v>166.13845914638887</v>
      </c>
      <c r="BB9" s="29">
        <v>160.68112827400938</v>
      </c>
      <c r="BC9" s="29">
        <v>164.15990498218414</v>
      </c>
      <c r="BD9" s="29">
        <v>163.50492994291645</v>
      </c>
      <c r="BE9" s="29">
        <v>175.61909145053875</v>
      </c>
      <c r="BF9" s="29">
        <v>177.92471749164412</v>
      </c>
      <c r="BG9" s="29">
        <v>177.60467403250999</v>
      </c>
      <c r="BH9" s="29">
        <v>175.73517233335278</v>
      </c>
      <c r="BI9" s="29">
        <v>174.04196716807473</v>
      </c>
      <c r="BJ9" s="29">
        <v>170.30169513884309</v>
      </c>
      <c r="BK9" s="27">
        <v>174.65940412127574</v>
      </c>
      <c r="BL9" s="28">
        <v>182.60103697639516</v>
      </c>
      <c r="BM9" s="28">
        <v>179.50827563468516</v>
      </c>
      <c r="BN9" s="28">
        <v>181.81408222927163</v>
      </c>
      <c r="BO9" s="28">
        <v>180.97878181298256</v>
      </c>
      <c r="BP9" s="28">
        <v>179.62591190828806</v>
      </c>
      <c r="BQ9" s="28">
        <v>184.85500910746811</v>
      </c>
      <c r="BR9" s="28">
        <v>187.74362910653974</v>
      </c>
      <c r="BS9" s="28">
        <v>183.93944253954209</v>
      </c>
      <c r="BT9" s="28">
        <v>184.04419164296655</v>
      </c>
      <c r="BU9" s="28">
        <v>182.01526580459773</v>
      </c>
      <c r="BV9" s="28">
        <v>178.5283583808372</v>
      </c>
      <c r="BW9" s="48">
        <v>178.65871282137456</v>
      </c>
      <c r="BX9" s="29">
        <v>187.12348700310864</v>
      </c>
      <c r="BY9" s="29">
        <v>178.03547737502961</v>
      </c>
      <c r="BZ9" s="29">
        <v>182.46100153349903</v>
      </c>
      <c r="CA9" s="29">
        <v>181.23044217687075</v>
      </c>
      <c r="CB9" s="29">
        <v>182.50992674917907</v>
      </c>
      <c r="CC9" s="29">
        <v>185.01566469093987</v>
      </c>
      <c r="CD9" s="29">
        <v>191.21291759465484</v>
      </c>
      <c r="CE9" s="29">
        <v>187.99417813042865</v>
      </c>
      <c r="CF9" s="29">
        <v>187.43116811219784</v>
      </c>
      <c r="CH9" s="178">
        <f t="shared" si="0"/>
        <v>1.8403060911597713E-2</v>
      </c>
    </row>
    <row r="10" spans="1:87" s="25" customFormat="1" x14ac:dyDescent="0.3">
      <c r="A10" s="184" t="s">
        <v>2</v>
      </c>
      <c r="B10" s="49" t="s">
        <v>17</v>
      </c>
      <c r="C10" s="50">
        <v>1.3808050000000001</v>
      </c>
      <c r="D10" s="51">
        <v>1.251498</v>
      </c>
      <c r="E10" s="51">
        <v>1.3531690000000001</v>
      </c>
      <c r="F10" s="51">
        <v>1.2301930000000001</v>
      </c>
      <c r="G10" s="51">
        <v>1.234091</v>
      </c>
      <c r="H10" s="51">
        <v>1.330821</v>
      </c>
      <c r="I10" s="51">
        <v>1.405451</v>
      </c>
      <c r="J10" s="51">
        <v>1.4239200000000001</v>
      </c>
      <c r="K10" s="51">
        <v>1.3949260000000001</v>
      </c>
      <c r="L10" s="51">
        <v>1.36538</v>
      </c>
      <c r="M10" s="51">
        <v>1.3759349999999999</v>
      </c>
      <c r="N10" s="52">
        <v>1.342873</v>
      </c>
      <c r="O10" s="53">
        <v>1.425432</v>
      </c>
      <c r="P10" s="54">
        <v>1.2773680000000001</v>
      </c>
      <c r="Q10" s="54">
        <v>0.86562899999999998</v>
      </c>
      <c r="R10" s="22"/>
      <c r="S10" s="22"/>
      <c r="T10" s="54">
        <v>0.33321499999999998</v>
      </c>
      <c r="U10" s="54">
        <v>0.81592600000000004</v>
      </c>
      <c r="V10" s="55">
        <v>1.1790080000000001</v>
      </c>
      <c r="W10" s="55">
        <v>1.1172010000000001</v>
      </c>
      <c r="X10" s="55">
        <v>1.101199</v>
      </c>
      <c r="Y10" s="55">
        <v>0.91354500000000005</v>
      </c>
      <c r="Z10" s="56">
        <v>0.56679800000000002</v>
      </c>
      <c r="AA10" s="50">
        <v>0.69648500000000002</v>
      </c>
      <c r="AB10" s="51">
        <v>0.78331099999999998</v>
      </c>
      <c r="AC10" s="57">
        <v>0.92638500000000001</v>
      </c>
      <c r="AD10" s="51">
        <v>0.67145999999999995</v>
      </c>
      <c r="AE10" s="51">
        <v>0.55199299999999996</v>
      </c>
      <c r="AF10" s="51">
        <v>1.208348</v>
      </c>
      <c r="AG10" s="51">
        <v>1.4484999999999999</v>
      </c>
      <c r="AH10" s="51">
        <v>1.438409</v>
      </c>
      <c r="AI10" s="51">
        <v>1.2531019999999999</v>
      </c>
      <c r="AJ10" s="51">
        <v>1.164577</v>
      </c>
      <c r="AK10" s="51">
        <v>1.060254</v>
      </c>
      <c r="AL10" s="52">
        <v>0.79036300000000004</v>
      </c>
      <c r="AM10" s="128">
        <v>0.71699100000000004</v>
      </c>
      <c r="AN10" s="54">
        <v>0.72970699999999999</v>
      </c>
      <c r="AO10" s="54">
        <v>0.75202400000000003</v>
      </c>
      <c r="AP10" s="54">
        <v>0.73047799999999996</v>
      </c>
      <c r="AQ10" s="54">
        <v>0.966337</v>
      </c>
      <c r="AR10" s="54">
        <v>1.0603130000000001</v>
      </c>
      <c r="AS10" s="54">
        <v>1.1139209999999999</v>
      </c>
      <c r="AT10" s="54">
        <v>1.1377079999999999</v>
      </c>
      <c r="AU10" s="54">
        <v>0.95603899999999997</v>
      </c>
      <c r="AV10" s="54">
        <v>0.98950499999999997</v>
      </c>
      <c r="AW10" s="54">
        <v>0.89912499999999995</v>
      </c>
      <c r="AX10" s="54">
        <v>0.85206599999999999</v>
      </c>
      <c r="AY10" s="50">
        <v>0.89336700000000002</v>
      </c>
      <c r="AZ10" s="51">
        <v>0.84762400000000004</v>
      </c>
      <c r="BA10" s="51">
        <v>0.83069800000000005</v>
      </c>
      <c r="BB10" s="51">
        <v>0.82994199999999996</v>
      </c>
      <c r="BC10" s="51">
        <v>0.95808000000000004</v>
      </c>
      <c r="BD10" s="51">
        <v>0.99257099999999998</v>
      </c>
      <c r="BE10" s="51">
        <v>1.1586700000000001</v>
      </c>
      <c r="BF10" s="51">
        <v>1.219004</v>
      </c>
      <c r="BG10" s="51">
        <v>1.076964</v>
      </c>
      <c r="BH10" s="51">
        <v>1.0734379999999999</v>
      </c>
      <c r="BI10" s="51">
        <v>1.079388</v>
      </c>
      <c r="BJ10" s="51">
        <v>1.019379</v>
      </c>
      <c r="BK10" s="53">
        <v>1.0740240000000001</v>
      </c>
      <c r="BL10" s="54">
        <v>1.0920719999999999</v>
      </c>
      <c r="BM10" s="54">
        <v>1.0109300000000001</v>
      </c>
      <c r="BN10" s="54">
        <v>1.1342289999999999</v>
      </c>
      <c r="BO10" s="54">
        <v>1.188766</v>
      </c>
      <c r="BP10" s="54">
        <v>1.202993</v>
      </c>
      <c r="BQ10" s="54">
        <v>1.2877590000000001</v>
      </c>
      <c r="BR10" s="54">
        <v>1.305747</v>
      </c>
      <c r="BS10" s="54">
        <v>1.1702859999999999</v>
      </c>
      <c r="BT10" s="54">
        <v>1.2152369999999999</v>
      </c>
      <c r="BU10" s="54">
        <v>1.1826970000000001</v>
      </c>
      <c r="BV10" s="54">
        <v>1.1902699999999999</v>
      </c>
      <c r="BW10" s="50">
        <v>1.2071050000000001</v>
      </c>
      <c r="BX10" s="51">
        <v>0.98543099999999995</v>
      </c>
      <c r="BY10" s="51">
        <v>1.1094170000000001</v>
      </c>
      <c r="BZ10" s="51">
        <v>1.219633</v>
      </c>
      <c r="CA10" s="51">
        <v>1.3103549999999999</v>
      </c>
      <c r="CB10" s="51">
        <v>1.2859590000000001</v>
      </c>
      <c r="CC10" s="51">
        <v>1.417805</v>
      </c>
      <c r="CD10" s="51">
        <v>1.526608</v>
      </c>
      <c r="CE10" s="51">
        <v>1.3944350000000001</v>
      </c>
      <c r="CF10" s="51">
        <v>1.362762</v>
      </c>
      <c r="CH10" s="177">
        <f t="shared" si="0"/>
        <v>0.1213960733585302</v>
      </c>
    </row>
    <row r="11" spans="1:87" x14ac:dyDescent="0.3">
      <c r="A11" s="182"/>
      <c r="B11" s="26" t="s">
        <v>18</v>
      </c>
      <c r="C11" s="48">
        <v>8070</v>
      </c>
      <c r="D11" s="29">
        <v>7337</v>
      </c>
      <c r="E11" s="29">
        <v>8041</v>
      </c>
      <c r="F11" s="29">
        <v>6890</v>
      </c>
      <c r="G11" s="29">
        <v>7488</v>
      </c>
      <c r="H11" s="29">
        <v>7664</v>
      </c>
      <c r="I11" s="29">
        <v>7799</v>
      </c>
      <c r="J11" s="29">
        <v>8015</v>
      </c>
      <c r="K11" s="29">
        <v>7855</v>
      </c>
      <c r="L11" s="29">
        <v>7769</v>
      </c>
      <c r="M11" s="29">
        <v>8099</v>
      </c>
      <c r="N11" s="30">
        <v>8040</v>
      </c>
      <c r="O11" s="27">
        <v>8227</v>
      </c>
      <c r="P11" s="28">
        <v>7670</v>
      </c>
      <c r="Q11" s="28">
        <v>5725</v>
      </c>
      <c r="R11" s="31"/>
      <c r="S11" s="31"/>
      <c r="T11" s="28">
        <v>2540</v>
      </c>
      <c r="U11" s="28">
        <v>5489</v>
      </c>
      <c r="V11" s="32">
        <v>7791</v>
      </c>
      <c r="W11" s="32">
        <v>7635</v>
      </c>
      <c r="X11" s="32">
        <v>7207</v>
      </c>
      <c r="Y11" s="32">
        <v>6511</v>
      </c>
      <c r="Z11" s="33">
        <v>3960</v>
      </c>
      <c r="AA11" s="48">
        <v>4503</v>
      </c>
      <c r="AB11" s="29">
        <v>4977</v>
      </c>
      <c r="AC11" s="29">
        <v>6245</v>
      </c>
      <c r="AD11" s="29">
        <v>5012</v>
      </c>
      <c r="AE11" s="29">
        <v>3914</v>
      </c>
      <c r="AF11" s="29">
        <v>7989</v>
      </c>
      <c r="AG11" s="29">
        <v>8781</v>
      </c>
      <c r="AH11" s="29">
        <v>8542</v>
      </c>
      <c r="AI11" s="29">
        <v>8242</v>
      </c>
      <c r="AJ11" s="29">
        <v>7740</v>
      </c>
      <c r="AK11" s="29">
        <v>6905</v>
      </c>
      <c r="AL11" s="30">
        <v>5416</v>
      </c>
      <c r="AM11" s="125">
        <v>4725</v>
      </c>
      <c r="AN11" s="28">
        <v>4529</v>
      </c>
      <c r="AO11" s="28">
        <v>4499</v>
      </c>
      <c r="AP11" s="28">
        <v>4870</v>
      </c>
      <c r="AQ11" s="28">
        <v>6890</v>
      </c>
      <c r="AR11" s="28">
        <v>6556</v>
      </c>
      <c r="AS11" s="28">
        <v>6193</v>
      </c>
      <c r="AT11" s="28">
        <v>6120</v>
      </c>
      <c r="AU11" s="28">
        <v>5500</v>
      </c>
      <c r="AV11" s="28">
        <v>5866</v>
      </c>
      <c r="AW11" s="28">
        <v>5278</v>
      </c>
      <c r="AX11" s="28">
        <v>5379</v>
      </c>
      <c r="AY11" s="48">
        <v>5346</v>
      </c>
      <c r="AZ11" s="29">
        <v>5013</v>
      </c>
      <c r="BA11" s="29">
        <v>5165</v>
      </c>
      <c r="BB11" s="29">
        <v>5098</v>
      </c>
      <c r="BC11" s="29">
        <v>5660</v>
      </c>
      <c r="BD11" s="29">
        <v>5896</v>
      </c>
      <c r="BE11" s="29">
        <v>6092</v>
      </c>
      <c r="BF11" s="29">
        <v>6424</v>
      </c>
      <c r="BG11" s="29">
        <v>5827</v>
      </c>
      <c r="BH11" s="29">
        <v>6030</v>
      </c>
      <c r="BI11" s="29">
        <v>6110</v>
      </c>
      <c r="BJ11" s="29">
        <v>6087</v>
      </c>
      <c r="BK11" s="27">
        <v>6057</v>
      </c>
      <c r="BL11" s="28">
        <v>5972</v>
      </c>
      <c r="BM11" s="28">
        <v>5545</v>
      </c>
      <c r="BN11" s="28">
        <v>6017</v>
      </c>
      <c r="BO11" s="28">
        <v>6327</v>
      </c>
      <c r="BP11" s="28">
        <v>6288</v>
      </c>
      <c r="BQ11" s="28">
        <v>6480</v>
      </c>
      <c r="BR11" s="28">
        <v>6582</v>
      </c>
      <c r="BS11" s="28">
        <v>5979</v>
      </c>
      <c r="BT11" s="28">
        <v>6373</v>
      </c>
      <c r="BU11" s="28">
        <v>6190</v>
      </c>
      <c r="BV11" s="28">
        <v>6465</v>
      </c>
      <c r="BW11" s="48">
        <v>6431</v>
      </c>
      <c r="BX11" s="29">
        <v>5125</v>
      </c>
      <c r="BY11" s="29">
        <v>6088</v>
      </c>
      <c r="BZ11" s="29">
        <v>6212</v>
      </c>
      <c r="CA11" s="29">
        <v>6693</v>
      </c>
      <c r="CB11" s="29">
        <v>6460</v>
      </c>
      <c r="CC11" s="29">
        <v>7003</v>
      </c>
      <c r="CD11" s="29">
        <v>7406</v>
      </c>
      <c r="CE11" s="29">
        <v>6921</v>
      </c>
      <c r="CF11" s="29">
        <v>6925</v>
      </c>
      <c r="CH11" s="178">
        <f t="shared" si="0"/>
        <v>8.6615408755688073E-2</v>
      </c>
    </row>
    <row r="12" spans="1:87" x14ac:dyDescent="0.3">
      <c r="A12" s="182"/>
      <c r="B12" s="26" t="s">
        <v>19</v>
      </c>
      <c r="C12" s="58">
        <v>1.5096540000000001</v>
      </c>
      <c r="D12" s="36">
        <v>1.369448</v>
      </c>
      <c r="E12" s="36">
        <v>1.4999309999999999</v>
      </c>
      <c r="F12" s="36">
        <v>1.2866580000000001</v>
      </c>
      <c r="G12" s="36">
        <v>1.3980630000000001</v>
      </c>
      <c r="H12" s="36">
        <v>1.434204</v>
      </c>
      <c r="I12" s="36">
        <v>1.4584919999999999</v>
      </c>
      <c r="J12" s="36">
        <v>1.4984580000000001</v>
      </c>
      <c r="K12" s="36">
        <v>1.47357</v>
      </c>
      <c r="L12" s="36">
        <v>1.4635130000000001</v>
      </c>
      <c r="M12" s="36">
        <v>1.5233909999999999</v>
      </c>
      <c r="N12" s="37">
        <v>1.511023</v>
      </c>
      <c r="O12" s="34">
        <v>1.5381199999999999</v>
      </c>
      <c r="P12" s="35">
        <v>1.43041</v>
      </c>
      <c r="Q12" s="35">
        <v>1.0698179999999999</v>
      </c>
      <c r="R12" s="38"/>
      <c r="S12" s="38"/>
      <c r="T12" s="35">
        <v>0.46046799999999999</v>
      </c>
      <c r="U12" s="35">
        <v>0.99372199999999999</v>
      </c>
      <c r="V12" s="39">
        <v>1.4381729999999999</v>
      </c>
      <c r="W12" s="39">
        <v>1.429843</v>
      </c>
      <c r="X12" s="39">
        <v>1.342201</v>
      </c>
      <c r="Y12" s="39">
        <v>1.2165269999999999</v>
      </c>
      <c r="Z12" s="40">
        <v>0.73904300000000001</v>
      </c>
      <c r="AA12" s="58">
        <v>0.84211499999999995</v>
      </c>
      <c r="AB12" s="36">
        <v>0.93730599999999997</v>
      </c>
      <c r="AC12" s="36">
        <v>1.1673500000000001</v>
      </c>
      <c r="AD12" s="36">
        <v>0.93923999999999996</v>
      </c>
      <c r="AE12" s="36">
        <v>0.73609400000000003</v>
      </c>
      <c r="AF12" s="36">
        <v>1.4959359999999999</v>
      </c>
      <c r="AG12" s="36">
        <v>1.6544099999999999</v>
      </c>
      <c r="AH12" s="36">
        <v>1.6068659999999999</v>
      </c>
      <c r="AI12" s="36">
        <v>1.5529310000000001</v>
      </c>
      <c r="AJ12" s="36">
        <v>1.456574</v>
      </c>
      <c r="AK12" s="36">
        <v>1.2968729999999999</v>
      </c>
      <c r="AL12" s="37">
        <v>1.0176419999999999</v>
      </c>
      <c r="AM12" s="126">
        <v>0.88818399999999997</v>
      </c>
      <c r="AN12" s="35">
        <v>0.84965500000000005</v>
      </c>
      <c r="AO12" s="35">
        <v>0.84629399999999999</v>
      </c>
      <c r="AP12" s="35">
        <v>0.92953600000000003</v>
      </c>
      <c r="AQ12" s="35">
        <v>1.3148359999999999</v>
      </c>
      <c r="AR12" s="35">
        <v>1.268408</v>
      </c>
      <c r="AS12" s="35">
        <v>1.2068380000000001</v>
      </c>
      <c r="AT12" s="35">
        <v>1.1991400000000001</v>
      </c>
      <c r="AU12" s="35">
        <v>1.0776699999999999</v>
      </c>
      <c r="AV12" s="35">
        <v>1.1574150000000001</v>
      </c>
      <c r="AW12" s="35">
        <v>1.023711</v>
      </c>
      <c r="AX12" s="35">
        <v>1.036416</v>
      </c>
      <c r="AY12" s="58">
        <v>1.033177</v>
      </c>
      <c r="AZ12" s="36">
        <v>0.973769</v>
      </c>
      <c r="BA12" s="36">
        <v>1.0020830000000001</v>
      </c>
      <c r="BB12" s="36">
        <v>1.0011680000000001</v>
      </c>
      <c r="BC12" s="36">
        <v>1.1207549999999999</v>
      </c>
      <c r="BD12" s="36">
        <v>1.181705</v>
      </c>
      <c r="BE12" s="36">
        <v>1.229541</v>
      </c>
      <c r="BF12" s="36">
        <v>1.2932870000000001</v>
      </c>
      <c r="BG12" s="36">
        <v>1.174739</v>
      </c>
      <c r="BH12" s="36">
        <v>1.214005</v>
      </c>
      <c r="BI12" s="36">
        <v>1.2251939999999999</v>
      </c>
      <c r="BJ12" s="36">
        <v>1.2079979999999999</v>
      </c>
      <c r="BK12" s="34">
        <v>1.2076629999999999</v>
      </c>
      <c r="BL12" s="35">
        <v>1.1998580000000001</v>
      </c>
      <c r="BM12" s="35">
        <v>1.1149709999999999</v>
      </c>
      <c r="BN12" s="35">
        <v>1.240456</v>
      </c>
      <c r="BO12" s="35">
        <v>1.312184</v>
      </c>
      <c r="BP12" s="35">
        <v>1.310791</v>
      </c>
      <c r="BQ12" s="35">
        <v>1.3607769999999999</v>
      </c>
      <c r="BR12" s="35">
        <v>1.3843669999999999</v>
      </c>
      <c r="BS12" s="35">
        <v>1.2596369999999999</v>
      </c>
      <c r="BT12" s="35">
        <v>1.349426</v>
      </c>
      <c r="BU12" s="35">
        <v>1.2961119999999999</v>
      </c>
      <c r="BV12" s="35">
        <v>1.342991</v>
      </c>
      <c r="BW12" s="58">
        <v>1.3410089999999999</v>
      </c>
      <c r="BX12" s="36">
        <v>1.0674779999999999</v>
      </c>
      <c r="BY12" s="36">
        <v>1.2766280000000001</v>
      </c>
      <c r="BZ12" s="36">
        <v>1.3449660000000001</v>
      </c>
      <c r="CA12" s="36">
        <v>1.4516519999999999</v>
      </c>
      <c r="CB12" s="36">
        <v>1.4035979999999999</v>
      </c>
      <c r="CC12" s="36">
        <v>1.5090140000000001</v>
      </c>
      <c r="CD12" s="36">
        <v>1.5940510000000001</v>
      </c>
      <c r="CE12" s="36">
        <v>1.505209</v>
      </c>
      <c r="CF12" s="36">
        <v>1.4945010000000001</v>
      </c>
      <c r="CH12" s="178">
        <f t="shared" si="0"/>
        <v>0.10750867405845166</v>
      </c>
    </row>
    <row r="13" spans="1:87" s="25" customFormat="1" x14ac:dyDescent="0.3">
      <c r="A13" s="182"/>
      <c r="B13" s="41" t="s">
        <v>20</v>
      </c>
      <c r="C13" s="42">
        <v>0.91464997939925308</v>
      </c>
      <c r="D13" s="43">
        <v>0.91387040617825577</v>
      </c>
      <c r="E13" s="43">
        <v>0.90215416575829166</v>
      </c>
      <c r="F13" s="44">
        <v>0.95611498937557615</v>
      </c>
      <c r="G13" s="44">
        <v>0.88271487050297448</v>
      </c>
      <c r="H13" s="44">
        <v>0.92791611235221771</v>
      </c>
      <c r="I13" s="44">
        <v>0.96363298530262775</v>
      </c>
      <c r="J13" s="44">
        <v>0.95025686405624987</v>
      </c>
      <c r="K13" s="44">
        <v>0.94663029241909113</v>
      </c>
      <c r="L13" s="44">
        <v>0.93294695708203479</v>
      </c>
      <c r="M13" s="44">
        <v>0.90320541476219829</v>
      </c>
      <c r="N13" s="45">
        <v>0.88871777597031942</v>
      </c>
      <c r="O13" s="42">
        <v>0.92673653551088353</v>
      </c>
      <c r="P13" s="43">
        <v>0.89300829832006212</v>
      </c>
      <c r="Q13" s="43">
        <v>0.80913669427883994</v>
      </c>
      <c r="R13" s="46"/>
      <c r="S13" s="46"/>
      <c r="T13" s="43">
        <v>0.72364420546053143</v>
      </c>
      <c r="U13" s="43">
        <v>0.82108074491658634</v>
      </c>
      <c r="V13" s="59">
        <v>0.8197956713135347</v>
      </c>
      <c r="W13" s="59">
        <v>0.78134522461556977</v>
      </c>
      <c r="X13" s="59">
        <v>0.82044269077433263</v>
      </c>
      <c r="Y13" s="59">
        <v>0.75094510849327645</v>
      </c>
      <c r="Z13" s="60">
        <v>0.766935076849385</v>
      </c>
      <c r="AA13" s="42">
        <v>0.82706637454504439</v>
      </c>
      <c r="AB13" s="43">
        <v>0.83570466848606539</v>
      </c>
      <c r="AC13" s="43">
        <v>0.79357947487899938</v>
      </c>
      <c r="AD13" s="43">
        <v>0.71489715088795192</v>
      </c>
      <c r="AE13" s="44">
        <v>0.74989471453374157</v>
      </c>
      <c r="AF13" s="44">
        <v>0.80775380764952509</v>
      </c>
      <c r="AG13" s="44">
        <v>0.87553871168573694</v>
      </c>
      <c r="AH13" s="44">
        <v>0.89516425140615341</v>
      </c>
      <c r="AI13" s="44">
        <v>0.8069270302415239</v>
      </c>
      <c r="AJ13" s="44">
        <v>0.79953164068560878</v>
      </c>
      <c r="AK13" s="44">
        <v>0.81754651380667198</v>
      </c>
      <c r="AL13" s="45">
        <v>0.77666114409586096</v>
      </c>
      <c r="AM13" s="127">
        <v>0.80725502823739237</v>
      </c>
      <c r="AN13" s="43">
        <v>0.85882740641789901</v>
      </c>
      <c r="AO13" s="43">
        <v>0.88860845049120052</v>
      </c>
      <c r="AP13" s="43">
        <v>0.78585229619939401</v>
      </c>
      <c r="AQ13" s="43">
        <v>0.73494869322105572</v>
      </c>
      <c r="AR13" s="43">
        <v>0.83594001299266485</v>
      </c>
      <c r="AS13" s="43">
        <v>0.92300789335436895</v>
      </c>
      <c r="AT13" s="43">
        <v>0.94876995179878898</v>
      </c>
      <c r="AU13" s="43">
        <v>0.88713520836619753</v>
      </c>
      <c r="AV13" s="43">
        <v>0.85492671168077128</v>
      </c>
      <c r="AW13" s="43">
        <v>0.87829963729998006</v>
      </c>
      <c r="AX13" s="43">
        <v>0.82212740829937014</v>
      </c>
      <c r="AY13" s="42">
        <v>0.86467952732203679</v>
      </c>
      <c r="AZ13" s="44">
        <v>0.87045695642395682</v>
      </c>
      <c r="BA13" s="44">
        <v>0.82897125288025042</v>
      </c>
      <c r="BB13" s="44">
        <v>0.82897375864989686</v>
      </c>
      <c r="BC13" s="44">
        <v>0.85485230938072998</v>
      </c>
      <c r="BD13" s="44">
        <v>0.83994821042476753</v>
      </c>
      <c r="BE13" s="44">
        <v>0.94235979117410484</v>
      </c>
      <c r="BF13" s="44">
        <v>0.94256263304278165</v>
      </c>
      <c r="BG13" s="44">
        <v>0.91676874607891634</v>
      </c>
      <c r="BH13" s="44">
        <v>0.88421217375546224</v>
      </c>
      <c r="BI13" s="44">
        <v>0.88099354061479251</v>
      </c>
      <c r="BJ13" s="44">
        <v>0.84385818519567091</v>
      </c>
      <c r="BK13" s="42">
        <v>0.8893408177612464</v>
      </c>
      <c r="BL13" s="43">
        <v>0.91016770317820928</v>
      </c>
      <c r="BM13" s="43">
        <v>0.90668725913050663</v>
      </c>
      <c r="BN13" s="43">
        <v>0.91436455625995594</v>
      </c>
      <c r="BO13" s="43">
        <v>0.90594459313632847</v>
      </c>
      <c r="BP13" s="43">
        <v>0.91776110760601803</v>
      </c>
      <c r="BQ13" s="43">
        <v>0.94634095079502389</v>
      </c>
      <c r="BR13" s="43">
        <v>0.94320870116089162</v>
      </c>
      <c r="BS13" s="43">
        <v>0.92906607220969217</v>
      </c>
      <c r="BT13" s="43">
        <v>0.90055845967100079</v>
      </c>
      <c r="BU13" s="43">
        <v>0.91249598800103704</v>
      </c>
      <c r="BV13" s="43">
        <v>0.88628293115888335</v>
      </c>
      <c r="BW13" s="42">
        <v>0.9001468297379065</v>
      </c>
      <c r="BX13" s="44">
        <v>0.92313939959418367</v>
      </c>
      <c r="BY13" s="44">
        <v>0.86902135939365266</v>
      </c>
      <c r="BZ13" s="44">
        <v>0.90681325773290911</v>
      </c>
      <c r="CA13" s="44">
        <v>0.90266468823106361</v>
      </c>
      <c r="CB13" s="44">
        <v>0.91618754087708887</v>
      </c>
      <c r="CC13" s="44">
        <v>0.93955722080775916</v>
      </c>
      <c r="CD13" s="44">
        <v>0.95769081415839263</v>
      </c>
      <c r="CE13" s="44">
        <v>0.92640623328720473</v>
      </c>
      <c r="CF13" s="44">
        <v>0.91185084519849768</v>
      </c>
      <c r="CH13" s="179">
        <f>+(CF13-BT13)*100</f>
        <v>1.1292385527496895</v>
      </c>
      <c r="CI13" s="25" t="s">
        <v>34</v>
      </c>
    </row>
    <row r="14" spans="1:87" x14ac:dyDescent="0.3">
      <c r="A14" s="182"/>
      <c r="B14" s="26" t="s">
        <v>21</v>
      </c>
      <c r="C14" s="48">
        <v>1121.2041770000023</v>
      </c>
      <c r="D14" s="29">
        <v>1016.3205300000045</v>
      </c>
      <c r="E14" s="29">
        <v>1117.747564000003</v>
      </c>
      <c r="F14" s="29">
        <v>937.89069500000153</v>
      </c>
      <c r="G14" s="29">
        <v>1021.228907999998</v>
      </c>
      <c r="H14" s="29">
        <v>1033.4762039999969</v>
      </c>
      <c r="I14" s="29">
        <v>1045.9546189999953</v>
      </c>
      <c r="J14" s="29">
        <v>1074.8411619999956</v>
      </c>
      <c r="K14" s="29">
        <v>1062.3764939999949</v>
      </c>
      <c r="L14" s="29">
        <v>1062.7546659999971</v>
      </c>
      <c r="M14" s="29">
        <v>1137.7613109999959</v>
      </c>
      <c r="N14" s="30">
        <v>1121.3578349999971</v>
      </c>
      <c r="O14" s="27">
        <v>1152.2955907280048</v>
      </c>
      <c r="P14" s="28">
        <v>1073.058045291999</v>
      </c>
      <c r="Q14" s="28">
        <v>830.05307989599737</v>
      </c>
      <c r="R14" s="31"/>
      <c r="S14" s="31"/>
      <c r="T14" s="28">
        <v>404.29991006400036</v>
      </c>
      <c r="U14" s="28">
        <v>795.60826461199895</v>
      </c>
      <c r="V14" s="32">
        <v>1135.8482473079989</v>
      </c>
      <c r="W14" s="32">
        <v>1130.6871648679974</v>
      </c>
      <c r="X14" s="32">
        <v>1065.8263141639998</v>
      </c>
      <c r="Y14" s="32">
        <v>967.8125445040007</v>
      </c>
      <c r="Z14" s="33">
        <v>608.13871140800006</v>
      </c>
      <c r="AA14" s="27">
        <v>706.67191731200001</v>
      </c>
      <c r="AB14" s="29">
        <v>785.06777678400022</v>
      </c>
      <c r="AC14" s="29">
        <v>951.13103686000022</v>
      </c>
      <c r="AD14" s="29">
        <v>754.04357206400061</v>
      </c>
      <c r="AE14" s="29">
        <v>596.77811044399868</v>
      </c>
      <c r="AF14" s="29">
        <v>1172.1240949040041</v>
      </c>
      <c r="AG14" s="29">
        <v>1231.9615663760046</v>
      </c>
      <c r="AH14" s="29">
        <v>1191.459960568001</v>
      </c>
      <c r="AI14" s="29">
        <v>1185.4225925080009</v>
      </c>
      <c r="AJ14" s="29">
        <v>1111.5951084600015</v>
      </c>
      <c r="AK14" s="29">
        <v>1021.2978703639997</v>
      </c>
      <c r="AL14" s="30">
        <v>783.53388338800096</v>
      </c>
      <c r="AM14" s="125">
        <v>680.70517359200016</v>
      </c>
      <c r="AN14" s="28">
        <v>651.16363090800019</v>
      </c>
      <c r="AO14" s="28">
        <v>635.78756024400059</v>
      </c>
      <c r="AP14" s="28">
        <v>684.78513832800036</v>
      </c>
      <c r="AQ14" s="28">
        <v>969.43417192400045</v>
      </c>
      <c r="AR14" s="28">
        <v>921.10021143387837</v>
      </c>
      <c r="AS14" s="28">
        <v>860.88168694785293</v>
      </c>
      <c r="AT14" s="28">
        <v>851.23195858324721</v>
      </c>
      <c r="AU14" s="28">
        <v>764.82207323734303</v>
      </c>
      <c r="AV14" s="28">
        <v>823.5096897602624</v>
      </c>
      <c r="AW14" s="28">
        <v>763.13984423785905</v>
      </c>
      <c r="AX14" s="28">
        <v>774.02685538485389</v>
      </c>
      <c r="AY14" s="27">
        <v>787.19205704278181</v>
      </c>
      <c r="AZ14" s="29">
        <v>754.29695795740952</v>
      </c>
      <c r="BA14" s="29">
        <v>747.22153271997274</v>
      </c>
      <c r="BB14" s="29">
        <v>728.27271323883724</v>
      </c>
      <c r="BC14" s="29">
        <v>797.49514642430756</v>
      </c>
      <c r="BD14" s="29">
        <v>834.19780824761187</v>
      </c>
      <c r="BE14" s="29">
        <v>874.03080578331719</v>
      </c>
      <c r="BF14" s="29">
        <v>938.10944295951481</v>
      </c>
      <c r="BG14" s="29">
        <v>854.74367586240032</v>
      </c>
      <c r="BH14" s="29">
        <v>899.63052115398966</v>
      </c>
      <c r="BI14" s="29">
        <v>929.49345755351419</v>
      </c>
      <c r="BJ14" s="29">
        <v>907.80129786015675</v>
      </c>
      <c r="BK14" s="27">
        <v>916.62325281315634</v>
      </c>
      <c r="BL14" s="28">
        <v>907.81904743150631</v>
      </c>
      <c r="BM14" s="28">
        <v>851.15787552998881</v>
      </c>
      <c r="BN14" s="28">
        <v>921.91461389229971</v>
      </c>
      <c r="BO14" s="28">
        <v>972.07363985984671</v>
      </c>
      <c r="BP14" s="28">
        <v>962.56827418243165</v>
      </c>
      <c r="BQ14" s="28">
        <v>995.26224437643668</v>
      </c>
      <c r="BR14" s="28">
        <v>1010.55525508251</v>
      </c>
      <c r="BS14" s="28">
        <v>922.83942365330745</v>
      </c>
      <c r="BT14" s="28">
        <v>950.56157705252997</v>
      </c>
      <c r="BU14" s="28">
        <v>973.87689418502657</v>
      </c>
      <c r="BV14" s="28">
        <v>1014.3449614760017</v>
      </c>
      <c r="BW14" s="27">
        <v>1021.8326493320077</v>
      </c>
      <c r="BX14" s="29">
        <v>800.94848682288125</v>
      </c>
      <c r="BY14" s="29">
        <v>971.10349873200857</v>
      </c>
      <c r="BZ14" s="29">
        <v>1004.8593010491513</v>
      </c>
      <c r="CA14" s="29">
        <v>1100.2372545320068</v>
      </c>
      <c r="CB14" s="29">
        <v>1061.9519419520034</v>
      </c>
      <c r="CC14" s="29">
        <v>1142.7809326920055</v>
      </c>
      <c r="CD14" s="29">
        <v>1225.2034022200066</v>
      </c>
      <c r="CE14" s="29">
        <v>1156.9991524045622</v>
      </c>
      <c r="CF14" s="29">
        <v>1153.8665686079987</v>
      </c>
      <c r="CH14" s="178">
        <f t="shared" si="0"/>
        <v>0.21387882328030772</v>
      </c>
    </row>
    <row r="15" spans="1:87" ht="15" thickBot="1" x14ac:dyDescent="0.35">
      <c r="A15" s="185"/>
      <c r="B15" s="61" t="s">
        <v>22</v>
      </c>
      <c r="C15" s="62">
        <v>171.10346964064436</v>
      </c>
      <c r="D15" s="63">
        <v>170.57353141611011</v>
      </c>
      <c r="E15" s="63">
        <v>168.28367118517599</v>
      </c>
      <c r="F15" s="63">
        <v>178.54760522496372</v>
      </c>
      <c r="G15" s="63">
        <v>164.80916132478632</v>
      </c>
      <c r="H15" s="63">
        <v>173.64574634655531</v>
      </c>
      <c r="I15" s="63">
        <v>180.20912937556096</v>
      </c>
      <c r="J15" s="63">
        <v>177.6568933250156</v>
      </c>
      <c r="K15" s="63">
        <v>177.58446849140677</v>
      </c>
      <c r="L15" s="63">
        <v>175.74720041189343</v>
      </c>
      <c r="M15" s="63">
        <v>169.88949252994195</v>
      </c>
      <c r="N15" s="64">
        <v>167.02400497512437</v>
      </c>
      <c r="O15" s="65">
        <v>173.26267169077428</v>
      </c>
      <c r="P15" s="66">
        <v>166.54080834419818</v>
      </c>
      <c r="Q15" s="66">
        <v>151.20157205240173</v>
      </c>
      <c r="R15" s="67"/>
      <c r="S15" s="67"/>
      <c r="T15" s="66">
        <v>131.18700787401573</v>
      </c>
      <c r="U15" s="66">
        <v>148.64747677172528</v>
      </c>
      <c r="V15" s="68">
        <v>151.32948273649083</v>
      </c>
      <c r="W15" s="68">
        <v>146.32626064178129</v>
      </c>
      <c r="X15" s="68">
        <v>152.79575412793119</v>
      </c>
      <c r="Y15" s="68">
        <v>140.30794040853939</v>
      </c>
      <c r="Z15" s="69">
        <v>143.13080808080809</v>
      </c>
      <c r="AA15" s="70">
        <v>154.67133022429493</v>
      </c>
      <c r="AB15" s="71">
        <v>157.38617641149287</v>
      </c>
      <c r="AC15" s="71">
        <v>148.34027221777424</v>
      </c>
      <c r="AD15" s="71">
        <v>133.97047086991219</v>
      </c>
      <c r="AE15" s="71">
        <v>141.03040367910063</v>
      </c>
      <c r="AF15" s="71">
        <v>151.25147077231193</v>
      </c>
      <c r="AG15" s="71">
        <v>164.95843298029837</v>
      </c>
      <c r="AH15" s="71">
        <v>168.39253102317957</v>
      </c>
      <c r="AI15" s="71">
        <v>152.03858286823586</v>
      </c>
      <c r="AJ15" s="71">
        <v>150.46214470284238</v>
      </c>
      <c r="AK15" s="71">
        <v>153.54873280231718</v>
      </c>
      <c r="AL15" s="131">
        <v>145.93112998522895</v>
      </c>
      <c r="AM15" s="129">
        <v>151.74412698412701</v>
      </c>
      <c r="AN15" s="66">
        <v>161.11879001987194</v>
      </c>
      <c r="AO15" s="66">
        <v>167.15358968659703</v>
      </c>
      <c r="AP15" s="66">
        <v>149.99548254620123</v>
      </c>
      <c r="AQ15" s="66">
        <v>140.25210449927431</v>
      </c>
      <c r="AR15" s="66">
        <v>161.73169615619281</v>
      </c>
      <c r="AS15" s="66">
        <v>179.86775391571129</v>
      </c>
      <c r="AT15" s="66">
        <v>185.9</v>
      </c>
      <c r="AU15" s="66">
        <v>173.82527272727273</v>
      </c>
      <c r="AV15" s="66">
        <v>168.68479372655983</v>
      </c>
      <c r="AW15" s="66">
        <v>170.35335354300872</v>
      </c>
      <c r="AX15" s="66">
        <v>158.40602342442833</v>
      </c>
      <c r="AY15" s="70">
        <v>167.1094276094276</v>
      </c>
      <c r="AZ15" s="71">
        <v>169.0851785358069</v>
      </c>
      <c r="BA15" s="71">
        <v>160.83213939980638</v>
      </c>
      <c r="BB15" s="71">
        <v>162.79756767359748</v>
      </c>
      <c r="BC15" s="71">
        <v>169.27208480565372</v>
      </c>
      <c r="BD15" s="71">
        <v>168.34650610583446</v>
      </c>
      <c r="BE15" s="71">
        <v>190.19533814839136</v>
      </c>
      <c r="BF15" s="71">
        <v>189.75778331257783</v>
      </c>
      <c r="BG15" s="71">
        <v>184.82306504204564</v>
      </c>
      <c r="BH15" s="71">
        <v>178.01625207296848</v>
      </c>
      <c r="BI15" s="71">
        <v>176.65924713584289</v>
      </c>
      <c r="BJ15" s="71">
        <v>167.46821094135043</v>
      </c>
      <c r="BK15" s="65">
        <v>177.31946508172365</v>
      </c>
      <c r="BL15" s="66">
        <v>182.86537173476222</v>
      </c>
      <c r="BM15" s="66">
        <v>182.31379621280433</v>
      </c>
      <c r="BN15" s="66">
        <v>188.50407179657634</v>
      </c>
      <c r="BO15" s="66">
        <v>187.88778251936148</v>
      </c>
      <c r="BP15" s="66">
        <v>191.31568066157763</v>
      </c>
      <c r="BQ15" s="66">
        <v>198.72824074074074</v>
      </c>
      <c r="BR15" s="66">
        <v>198.38149498632635</v>
      </c>
      <c r="BS15" s="66">
        <v>195.73273122595751</v>
      </c>
      <c r="BT15" s="66">
        <v>190.68523458339868</v>
      </c>
      <c r="BU15" s="66">
        <v>191.06575121163169</v>
      </c>
      <c r="BV15" s="66">
        <v>184.10982211910286</v>
      </c>
      <c r="BW15" s="70">
        <v>187.70097962991758</v>
      </c>
      <c r="BX15" s="71">
        <v>192.27921951219511</v>
      </c>
      <c r="BY15" s="71">
        <v>182.23012483574246</v>
      </c>
      <c r="BZ15" s="71">
        <v>196.33499678042497</v>
      </c>
      <c r="CA15" s="71">
        <v>195.77991931869116</v>
      </c>
      <c r="CB15" s="71">
        <v>199.06486068111454</v>
      </c>
      <c r="CC15" s="71">
        <v>202.45680422675997</v>
      </c>
      <c r="CD15" s="71">
        <v>206.13124493653794</v>
      </c>
      <c r="CE15" s="71">
        <v>201.47883253865049</v>
      </c>
      <c r="CF15" s="71">
        <v>196.78873646209385</v>
      </c>
      <c r="CH15" s="178">
        <f t="shared" si="0"/>
        <v>3.2008256391900858E-2</v>
      </c>
    </row>
    <row r="16" spans="1:87" s="25" customFormat="1" x14ac:dyDescent="0.3">
      <c r="A16" s="181" t="s">
        <v>3</v>
      </c>
      <c r="B16" s="16" t="s">
        <v>17</v>
      </c>
      <c r="C16" s="17">
        <v>0.96187</v>
      </c>
      <c r="D16" s="18">
        <v>0.908667</v>
      </c>
      <c r="E16" s="18">
        <v>1.045112</v>
      </c>
      <c r="F16" s="18">
        <v>1.20764</v>
      </c>
      <c r="G16" s="18">
        <v>1.0760180000000001</v>
      </c>
      <c r="H16" s="18">
        <v>1.3354540000000001</v>
      </c>
      <c r="I16" s="18">
        <v>1.536786</v>
      </c>
      <c r="J16" s="18">
        <v>1.6100459999999999</v>
      </c>
      <c r="K16" s="18">
        <v>1.4336119999999999</v>
      </c>
      <c r="L16" s="18">
        <v>1.3677520000000001</v>
      </c>
      <c r="M16" s="18">
        <v>1.0682400000000001</v>
      </c>
      <c r="N16" s="19">
        <v>1.114849</v>
      </c>
      <c r="O16" s="20">
        <v>1.1452249999999999</v>
      </c>
      <c r="P16" s="21">
        <v>1.048502</v>
      </c>
      <c r="Q16" s="21">
        <v>0.47268500000000002</v>
      </c>
      <c r="R16" s="72"/>
      <c r="S16" s="72"/>
      <c r="T16" s="21">
        <v>2.4622000000000002E-2</v>
      </c>
      <c r="U16" s="21">
        <v>0.232241</v>
      </c>
      <c r="V16" s="23">
        <v>0.47966300000000001</v>
      </c>
      <c r="W16" s="23">
        <v>0.45099699999999998</v>
      </c>
      <c r="X16" s="23">
        <v>0.48468299999999997</v>
      </c>
      <c r="Y16" s="23">
        <v>0.39052500000000001</v>
      </c>
      <c r="Z16" s="24">
        <v>0.38754699999999997</v>
      </c>
      <c r="AA16" s="17">
        <v>0.35838199999999998</v>
      </c>
      <c r="AB16" s="18">
        <v>0.27332099999999998</v>
      </c>
      <c r="AC16" s="18">
        <v>0.36778699999999998</v>
      </c>
      <c r="AD16" s="18">
        <v>0.34337699999999999</v>
      </c>
      <c r="AE16" s="18">
        <v>0.32201600000000002</v>
      </c>
      <c r="AF16" s="18">
        <v>0.56784500000000004</v>
      </c>
      <c r="AG16" s="18">
        <v>1.0367710000000001</v>
      </c>
      <c r="AH16" s="18">
        <v>1.1190960000000001</v>
      </c>
      <c r="AI16" s="18">
        <v>0.94049400000000005</v>
      </c>
      <c r="AJ16" s="18">
        <v>1.0265420000000001</v>
      </c>
      <c r="AK16" s="18">
        <v>0.89787899999999998</v>
      </c>
      <c r="AL16" s="19">
        <v>0.91040399999999999</v>
      </c>
      <c r="AM16" s="124">
        <v>0.831125</v>
      </c>
      <c r="AN16" s="21">
        <v>0.83849300000000004</v>
      </c>
      <c r="AO16" s="21">
        <v>0.98468100000000003</v>
      </c>
      <c r="AP16" s="21">
        <v>1.039741</v>
      </c>
      <c r="AQ16" s="21">
        <v>1.2699469999999999</v>
      </c>
      <c r="AR16" s="21">
        <v>1.4476439999999999</v>
      </c>
      <c r="AS16" s="21">
        <v>1.763082</v>
      </c>
      <c r="AT16" s="21">
        <v>1.828759</v>
      </c>
      <c r="AU16" s="21">
        <v>1.685449</v>
      </c>
      <c r="AV16" s="21">
        <v>1.67984</v>
      </c>
      <c r="AW16" s="21">
        <v>1.2983169999999999</v>
      </c>
      <c r="AX16" s="21">
        <v>1.369669</v>
      </c>
      <c r="AY16" s="17">
        <v>1.247765</v>
      </c>
      <c r="AZ16" s="18">
        <v>1.149041</v>
      </c>
      <c r="BA16" s="18">
        <v>1.306341</v>
      </c>
      <c r="BB16" s="18">
        <v>1.5626</v>
      </c>
      <c r="BC16" s="18">
        <v>1.667986</v>
      </c>
      <c r="BD16" s="18">
        <v>1.8430949999999999</v>
      </c>
      <c r="BE16" s="18">
        <v>2.0848390000000001</v>
      </c>
      <c r="BF16" s="18">
        <v>2.1346989999999999</v>
      </c>
      <c r="BG16" s="18">
        <v>1.9932879999999999</v>
      </c>
      <c r="BH16" s="18">
        <v>1.9398930000000001</v>
      </c>
      <c r="BI16" s="18">
        <v>1.4544889999999999</v>
      </c>
      <c r="BJ16" s="18">
        <v>1.562565</v>
      </c>
      <c r="BK16" s="20">
        <v>1.5874360000000001</v>
      </c>
      <c r="BL16" s="21">
        <v>1.5844940000000001</v>
      </c>
      <c r="BM16" s="21">
        <v>1.7113130000000001</v>
      </c>
      <c r="BN16" s="21">
        <v>1.7887960000000001</v>
      </c>
      <c r="BO16" s="21">
        <v>1.9756480000000001</v>
      </c>
      <c r="BP16" s="21">
        <v>2.0717669999999999</v>
      </c>
      <c r="BQ16" s="21">
        <v>2.26423</v>
      </c>
      <c r="BR16" s="21">
        <v>2.3631389999999999</v>
      </c>
      <c r="BS16" s="21">
        <v>2.155707</v>
      </c>
      <c r="BT16" s="21">
        <v>2.1498270000000002</v>
      </c>
      <c r="BU16" s="21">
        <v>1.8576859999999999</v>
      </c>
      <c r="BV16" s="21">
        <v>1.9102319999999999</v>
      </c>
      <c r="BW16" s="17">
        <v>1.9824889999999999</v>
      </c>
      <c r="BX16" s="18">
        <v>1.8436889999999999</v>
      </c>
      <c r="BY16" s="18">
        <v>1.8965339999999999</v>
      </c>
      <c r="BZ16" s="18">
        <v>2.2308870000000001</v>
      </c>
      <c r="CA16" s="18">
        <v>2.3128039999999999</v>
      </c>
      <c r="CB16" s="18">
        <v>2.3268249999999999</v>
      </c>
      <c r="CC16" s="18">
        <v>2.5152580000000002</v>
      </c>
      <c r="CD16" s="18">
        <v>2.7661220000000002</v>
      </c>
      <c r="CE16" s="18">
        <v>2.6096529999999998</v>
      </c>
      <c r="CF16" s="18">
        <v>2.6999960000000001</v>
      </c>
      <c r="CH16" s="177">
        <f t="shared" si="0"/>
        <v>0.25591315022092465</v>
      </c>
    </row>
    <row r="17" spans="1:87" x14ac:dyDescent="0.3">
      <c r="A17" s="182"/>
      <c r="B17" s="26" t="s">
        <v>18</v>
      </c>
      <c r="C17" s="48">
        <v>6859</v>
      </c>
      <c r="D17" s="29">
        <v>5928</v>
      </c>
      <c r="E17" s="29">
        <v>6723</v>
      </c>
      <c r="F17" s="29">
        <v>7741</v>
      </c>
      <c r="G17" s="29">
        <v>7510</v>
      </c>
      <c r="H17" s="29">
        <v>8592</v>
      </c>
      <c r="I17" s="29">
        <v>9514</v>
      </c>
      <c r="J17" s="29">
        <v>9882</v>
      </c>
      <c r="K17" s="29">
        <v>9057</v>
      </c>
      <c r="L17" s="29">
        <v>8747</v>
      </c>
      <c r="M17" s="29">
        <v>6676</v>
      </c>
      <c r="N17" s="30">
        <v>7011</v>
      </c>
      <c r="O17" s="27">
        <v>7207</v>
      </c>
      <c r="P17" s="28">
        <v>6664</v>
      </c>
      <c r="Q17" s="28">
        <v>3317</v>
      </c>
      <c r="R17" s="31"/>
      <c r="S17" s="31"/>
      <c r="T17" s="28">
        <v>281</v>
      </c>
      <c r="U17" s="28">
        <v>2019</v>
      </c>
      <c r="V17" s="32">
        <v>3769</v>
      </c>
      <c r="W17" s="32">
        <v>3705</v>
      </c>
      <c r="X17" s="32">
        <v>3678</v>
      </c>
      <c r="Y17" s="32">
        <v>2867</v>
      </c>
      <c r="Z17" s="33">
        <v>2989</v>
      </c>
      <c r="AA17" s="48">
        <v>3043</v>
      </c>
      <c r="AB17" s="29">
        <v>2304</v>
      </c>
      <c r="AC17" s="29">
        <v>2723</v>
      </c>
      <c r="AD17" s="29">
        <v>3206</v>
      </c>
      <c r="AE17" s="29">
        <v>2851</v>
      </c>
      <c r="AF17" s="29">
        <v>4344</v>
      </c>
      <c r="AG17" s="29">
        <v>7766</v>
      </c>
      <c r="AH17" s="29">
        <v>8047</v>
      </c>
      <c r="AI17" s="29">
        <v>6638</v>
      </c>
      <c r="AJ17" s="29">
        <v>6914</v>
      </c>
      <c r="AK17" s="29">
        <v>5944</v>
      </c>
      <c r="AL17" s="30">
        <v>6390</v>
      </c>
      <c r="AM17" s="125">
        <v>6249</v>
      </c>
      <c r="AN17" s="28">
        <v>5614</v>
      </c>
      <c r="AO17" s="28">
        <v>6079</v>
      </c>
      <c r="AP17" s="28">
        <v>7223</v>
      </c>
      <c r="AQ17" s="28">
        <v>8318</v>
      </c>
      <c r="AR17" s="28">
        <v>9263</v>
      </c>
      <c r="AS17" s="28">
        <v>10637</v>
      </c>
      <c r="AT17" s="28">
        <v>10831</v>
      </c>
      <c r="AU17" s="28">
        <v>10160</v>
      </c>
      <c r="AV17" s="28">
        <v>9949</v>
      </c>
      <c r="AW17" s="28">
        <v>7414</v>
      </c>
      <c r="AX17" s="28">
        <v>8049</v>
      </c>
      <c r="AY17" s="48">
        <v>7464</v>
      </c>
      <c r="AZ17" s="29">
        <v>6683</v>
      </c>
      <c r="BA17" s="29">
        <v>7698</v>
      </c>
      <c r="BB17" s="29">
        <v>9792</v>
      </c>
      <c r="BC17" s="29">
        <v>10337</v>
      </c>
      <c r="BD17" s="29">
        <v>11447</v>
      </c>
      <c r="BE17" s="29">
        <v>12377</v>
      </c>
      <c r="BF17" s="29">
        <v>12425</v>
      </c>
      <c r="BG17" s="29">
        <v>11460</v>
      </c>
      <c r="BH17" s="29">
        <v>11117</v>
      </c>
      <c r="BI17" s="29">
        <v>8449</v>
      </c>
      <c r="BJ17" s="29">
        <v>9074</v>
      </c>
      <c r="BK17" s="27">
        <v>9181</v>
      </c>
      <c r="BL17" s="28">
        <v>8686</v>
      </c>
      <c r="BM17" s="28">
        <v>9620</v>
      </c>
      <c r="BN17" s="28">
        <v>10060</v>
      </c>
      <c r="BO17" s="28">
        <v>11158</v>
      </c>
      <c r="BP17" s="28">
        <v>11943</v>
      </c>
      <c r="BQ17" s="28">
        <v>12735</v>
      </c>
      <c r="BR17" s="28">
        <v>12960</v>
      </c>
      <c r="BS17" s="28">
        <v>12103</v>
      </c>
      <c r="BT17" s="28">
        <v>11911</v>
      </c>
      <c r="BU17" s="28">
        <v>10514</v>
      </c>
      <c r="BV17" s="28">
        <v>10902</v>
      </c>
      <c r="BW17" s="48">
        <v>11422</v>
      </c>
      <c r="BX17" s="29">
        <v>9994</v>
      </c>
      <c r="BY17" s="29">
        <v>10796</v>
      </c>
      <c r="BZ17" s="29">
        <v>12699</v>
      </c>
      <c r="CA17" s="29">
        <v>13299</v>
      </c>
      <c r="CB17" s="29">
        <v>13335</v>
      </c>
      <c r="CC17" s="29">
        <v>14255</v>
      </c>
      <c r="CD17" s="29">
        <v>15044</v>
      </c>
      <c r="CE17" s="29">
        <v>14378</v>
      </c>
      <c r="CF17" s="29">
        <v>14751</v>
      </c>
      <c r="CH17" s="178">
        <f t="shared" si="0"/>
        <v>0.23843506002854498</v>
      </c>
    </row>
    <row r="18" spans="1:87" x14ac:dyDescent="0.3">
      <c r="A18" s="182"/>
      <c r="B18" s="26" t="s">
        <v>19</v>
      </c>
      <c r="C18" s="58">
        <v>1.241382</v>
      </c>
      <c r="D18" s="36">
        <v>1.087467</v>
      </c>
      <c r="E18" s="36">
        <v>1.236054</v>
      </c>
      <c r="F18" s="36">
        <v>1.417116</v>
      </c>
      <c r="G18" s="36">
        <v>1.3790790000000002</v>
      </c>
      <c r="H18" s="36">
        <v>1.575915</v>
      </c>
      <c r="I18" s="36">
        <v>1.743792</v>
      </c>
      <c r="J18" s="36">
        <v>1.7968529999999998</v>
      </c>
      <c r="K18" s="36">
        <v>1.675287</v>
      </c>
      <c r="L18" s="36">
        <v>1.611418</v>
      </c>
      <c r="M18" s="36">
        <v>1.233781</v>
      </c>
      <c r="N18" s="37">
        <v>1.2941750000000001</v>
      </c>
      <c r="O18" s="34">
        <v>1.328497</v>
      </c>
      <c r="P18" s="35">
        <v>1.227622</v>
      </c>
      <c r="Q18" s="35">
        <v>0.60389800000000005</v>
      </c>
      <c r="R18" s="38"/>
      <c r="S18" s="38"/>
      <c r="T18" s="35">
        <v>4.4571E-2</v>
      </c>
      <c r="U18" s="35">
        <v>0.35519000000000001</v>
      </c>
      <c r="V18" s="39">
        <v>0.69187799999999999</v>
      </c>
      <c r="W18" s="39">
        <v>0.68427700000000002</v>
      </c>
      <c r="X18" s="39">
        <v>0.68458300000000005</v>
      </c>
      <c r="Y18" s="39">
        <v>0.52324800000000005</v>
      </c>
      <c r="Z18" s="40">
        <v>0.54937499999999995</v>
      </c>
      <c r="AA18" s="58">
        <v>0.57212600000000002</v>
      </c>
      <c r="AB18" s="36">
        <v>0.417323</v>
      </c>
      <c r="AC18" s="36">
        <v>0.49841600000000003</v>
      </c>
      <c r="AD18" s="36">
        <v>0.58309800000000001</v>
      </c>
      <c r="AE18" s="36">
        <v>0.52436899999999997</v>
      </c>
      <c r="AF18" s="36">
        <v>0.80716399999999999</v>
      </c>
      <c r="AG18" s="36">
        <v>1.429306</v>
      </c>
      <c r="AH18" s="36">
        <v>1.490456</v>
      </c>
      <c r="AI18" s="36">
        <v>1.247074</v>
      </c>
      <c r="AJ18" s="36">
        <v>1.30078</v>
      </c>
      <c r="AK18" s="36">
        <v>1.124098</v>
      </c>
      <c r="AL18" s="37">
        <v>1.214861</v>
      </c>
      <c r="AM18" s="126">
        <v>1.194097</v>
      </c>
      <c r="AN18" s="35">
        <v>1.0707150000000001</v>
      </c>
      <c r="AO18" s="35">
        <v>1.1551119999999999</v>
      </c>
      <c r="AP18" s="35">
        <v>1.379734</v>
      </c>
      <c r="AQ18" s="35">
        <v>1.6043419999999999</v>
      </c>
      <c r="AR18" s="35">
        <v>1.785323</v>
      </c>
      <c r="AS18" s="35">
        <v>2.0659990000000001</v>
      </c>
      <c r="AT18" s="35">
        <v>2.10365</v>
      </c>
      <c r="AU18" s="35">
        <v>1.9847220000000001</v>
      </c>
      <c r="AV18" s="35">
        <v>1.965017</v>
      </c>
      <c r="AW18" s="35">
        <v>1.4893050000000001</v>
      </c>
      <c r="AX18" s="35">
        <v>1.621149</v>
      </c>
      <c r="AY18" s="58">
        <v>1.5018629999999999</v>
      </c>
      <c r="AZ18" s="36">
        <v>1.350093</v>
      </c>
      <c r="BA18" s="36">
        <v>1.573518</v>
      </c>
      <c r="BB18" s="36">
        <v>1.969741</v>
      </c>
      <c r="BC18" s="36">
        <v>2.0805500000000001</v>
      </c>
      <c r="BD18" s="36">
        <v>2.305796</v>
      </c>
      <c r="BE18" s="36">
        <v>2.4964119999999999</v>
      </c>
      <c r="BF18" s="36">
        <v>2.5118149999999999</v>
      </c>
      <c r="BG18" s="36">
        <v>2.3227410000000002</v>
      </c>
      <c r="BH18" s="36">
        <v>2.2617310000000002</v>
      </c>
      <c r="BI18" s="36">
        <v>1.7416529999999999</v>
      </c>
      <c r="BJ18" s="36">
        <v>1.890312</v>
      </c>
      <c r="BK18" s="34">
        <v>1.916668</v>
      </c>
      <c r="BL18" s="35">
        <v>1.814076</v>
      </c>
      <c r="BM18" s="35">
        <v>1.9960580000000001</v>
      </c>
      <c r="BN18" s="35">
        <v>2.0698259999999999</v>
      </c>
      <c r="BO18" s="35">
        <v>2.302832</v>
      </c>
      <c r="BP18" s="35">
        <v>2.465347</v>
      </c>
      <c r="BQ18" s="35">
        <v>2.633489</v>
      </c>
      <c r="BR18" s="35">
        <v>2.6854499999999999</v>
      </c>
      <c r="BS18" s="35">
        <v>2.51647</v>
      </c>
      <c r="BT18" s="35">
        <v>2.478472</v>
      </c>
      <c r="BU18" s="35">
        <v>2.1977380000000002</v>
      </c>
      <c r="BV18" s="35">
        <v>2.2959079999999998</v>
      </c>
      <c r="BW18" s="58">
        <v>2.3999769999999998</v>
      </c>
      <c r="BX18" s="36">
        <v>2.1081829999999999</v>
      </c>
      <c r="BY18" s="36">
        <v>2.288599</v>
      </c>
      <c r="BZ18" s="36">
        <v>2.6313110000000002</v>
      </c>
      <c r="CA18" s="36">
        <v>2.76519</v>
      </c>
      <c r="CB18" s="36">
        <v>2.7667069999999998</v>
      </c>
      <c r="CC18" s="36">
        <v>2.962618</v>
      </c>
      <c r="CD18" s="36">
        <v>3.1300150000000002</v>
      </c>
      <c r="CE18" s="36">
        <v>3.0087299999999999</v>
      </c>
      <c r="CF18" s="36">
        <v>3.0871919999999999</v>
      </c>
      <c r="CH18" s="178">
        <f t="shared" si="0"/>
        <v>0.24560293600250471</v>
      </c>
    </row>
    <row r="19" spans="1:87" s="25" customFormat="1" x14ac:dyDescent="0.3">
      <c r="A19" s="182"/>
      <c r="B19" s="41" t="s">
        <v>20</v>
      </c>
      <c r="C19" s="42">
        <v>0.77483804340646156</v>
      </c>
      <c r="D19" s="43">
        <v>0.83558121763694904</v>
      </c>
      <c r="E19" s="43">
        <v>0.84552293022796743</v>
      </c>
      <c r="F19" s="44">
        <v>0.85218147279404088</v>
      </c>
      <c r="G19" s="44">
        <v>0.78024391641087998</v>
      </c>
      <c r="H19" s="44">
        <v>0.847414993828982</v>
      </c>
      <c r="I19" s="44">
        <v>0.88128974097828183</v>
      </c>
      <c r="J19" s="44">
        <v>0.89603657060427311</v>
      </c>
      <c r="K19" s="44">
        <v>0.85574113569794308</v>
      </c>
      <c r="L19" s="44">
        <v>0.84878783779255296</v>
      </c>
      <c r="M19" s="44">
        <v>0.86582626900560156</v>
      </c>
      <c r="N19" s="45">
        <v>0.86143604999323886</v>
      </c>
      <c r="O19" s="42">
        <v>0.86204560492044757</v>
      </c>
      <c r="P19" s="43">
        <v>0.85409189473632763</v>
      </c>
      <c r="Q19" s="43">
        <v>0.78272324134208093</v>
      </c>
      <c r="R19" s="46"/>
      <c r="S19" s="46"/>
      <c r="T19" s="43">
        <v>0.55242197841645913</v>
      </c>
      <c r="U19" s="43">
        <v>0.65385005208479974</v>
      </c>
      <c r="V19" s="59">
        <v>0.69327684938674161</v>
      </c>
      <c r="W19" s="59">
        <v>0.65908542885410437</v>
      </c>
      <c r="X19" s="59">
        <v>0.70799742324889736</v>
      </c>
      <c r="Y19" s="59">
        <v>0.7463478121273277</v>
      </c>
      <c r="Z19" s="60">
        <v>0.7054325369738339</v>
      </c>
      <c r="AA19" s="42">
        <v>0.62640397394979419</v>
      </c>
      <c r="AB19" s="43">
        <v>0.65493874049597067</v>
      </c>
      <c r="AC19" s="43">
        <v>0.73791170427915631</v>
      </c>
      <c r="AD19" s="43">
        <v>0.58888385828797218</v>
      </c>
      <c r="AE19" s="44">
        <v>0.61410190152354549</v>
      </c>
      <c r="AF19" s="44">
        <v>0.70350635063010747</v>
      </c>
      <c r="AG19" s="44">
        <v>0.72536671643440953</v>
      </c>
      <c r="AH19" s="44">
        <v>0.75084135325028056</v>
      </c>
      <c r="AI19" s="44">
        <v>0.75416053898966706</v>
      </c>
      <c r="AJ19" s="44">
        <v>0.78917418779501536</v>
      </c>
      <c r="AK19" s="44">
        <v>0.79875509074831552</v>
      </c>
      <c r="AL19" s="45">
        <v>0.74938943632234467</v>
      </c>
      <c r="AM19" s="127">
        <v>0.69602804462284051</v>
      </c>
      <c r="AN19" s="43">
        <v>0.78311502127083299</v>
      </c>
      <c r="AO19" s="43">
        <v>0.85245500003462882</v>
      </c>
      <c r="AP19" s="43">
        <v>0.7535807626687463</v>
      </c>
      <c r="AQ19" s="43">
        <v>0.79156875529033088</v>
      </c>
      <c r="AR19" s="43">
        <v>0.81085831527404284</v>
      </c>
      <c r="AS19" s="43">
        <v>0.85337989030972417</v>
      </c>
      <c r="AT19" s="43">
        <v>0.86932664654291347</v>
      </c>
      <c r="AU19" s="43">
        <v>0.84921162762341518</v>
      </c>
      <c r="AV19" s="43">
        <v>0.8548730112767472</v>
      </c>
      <c r="AW19" s="43">
        <v>0.87176031773209639</v>
      </c>
      <c r="AX19" s="43">
        <v>0.84487545561820665</v>
      </c>
      <c r="AY19" s="42">
        <v>0.83081146549319085</v>
      </c>
      <c r="AZ19" s="44">
        <v>0.85108285132950101</v>
      </c>
      <c r="BA19" s="44">
        <v>0.83020403961060507</v>
      </c>
      <c r="BB19" s="44">
        <v>0.79330226664317793</v>
      </c>
      <c r="BC19" s="44">
        <v>0.80170435702097997</v>
      </c>
      <c r="BD19" s="44">
        <v>0.7993313372041585</v>
      </c>
      <c r="BE19" s="44">
        <v>0.83513418458171174</v>
      </c>
      <c r="BF19" s="44">
        <v>0.84986314676837271</v>
      </c>
      <c r="BG19" s="44">
        <v>0.85816197328931632</v>
      </c>
      <c r="BH19" s="44">
        <v>0.85770279489470669</v>
      </c>
      <c r="BI19" s="44">
        <v>0.83511985452900206</v>
      </c>
      <c r="BJ19" s="44">
        <v>0.82661751076012846</v>
      </c>
      <c r="BK19" s="42">
        <v>0.82822690210302463</v>
      </c>
      <c r="BL19" s="43">
        <v>0.87344411149257251</v>
      </c>
      <c r="BM19" s="43">
        <v>0.85734632961567248</v>
      </c>
      <c r="BN19" s="43">
        <v>0.86422530203021897</v>
      </c>
      <c r="BO19" s="43">
        <v>0.857921029410743</v>
      </c>
      <c r="BP19" s="43">
        <v>0.84035513053537692</v>
      </c>
      <c r="BQ19" s="43">
        <v>0.85978335204741696</v>
      </c>
      <c r="BR19" s="43">
        <v>0.87997877450706585</v>
      </c>
      <c r="BS19" s="43">
        <v>0.85663926055148687</v>
      </c>
      <c r="BT19" s="43">
        <v>0.86740015622528721</v>
      </c>
      <c r="BU19" s="43">
        <v>0.84527182038987347</v>
      </c>
      <c r="BV19" s="43">
        <v>0.83201591701409638</v>
      </c>
      <c r="BW19" s="42">
        <v>0.82604499959791289</v>
      </c>
      <c r="BX19" s="44">
        <v>0.87453935450575215</v>
      </c>
      <c r="BY19" s="44">
        <v>0.82868776924223064</v>
      </c>
      <c r="BZ19" s="44">
        <v>0.84782338537709911</v>
      </c>
      <c r="CA19" s="44">
        <v>0.83639966873885696</v>
      </c>
      <c r="CB19" s="44">
        <v>0.84100882384726683</v>
      </c>
      <c r="CC19" s="44">
        <v>0.84899841964100675</v>
      </c>
      <c r="CD19" s="44">
        <v>0.88374081274370886</v>
      </c>
      <c r="CE19" s="44">
        <v>0.86736031481721521</v>
      </c>
      <c r="CF19" s="44">
        <v>0.87457987711810603</v>
      </c>
      <c r="CH19" s="179">
        <f>+(CF19-BT19)*100</f>
        <v>0.71797208928188194</v>
      </c>
      <c r="CI19" s="25" t="s">
        <v>34</v>
      </c>
    </row>
    <row r="20" spans="1:87" x14ac:dyDescent="0.3">
      <c r="A20" s="182"/>
      <c r="B20" s="26" t="s">
        <v>21</v>
      </c>
      <c r="C20" s="48">
        <v>2150.0322649999989</v>
      </c>
      <c r="D20" s="29">
        <v>1894.4688220000039</v>
      </c>
      <c r="E20" s="29">
        <v>2167.7624039999982</v>
      </c>
      <c r="F20" s="29">
        <v>2507.3324820000003</v>
      </c>
      <c r="G20" s="29">
        <v>2466.8537630000005</v>
      </c>
      <c r="H20" s="29">
        <v>2857.4860000000053</v>
      </c>
      <c r="I20" s="29">
        <v>3202.3293710000053</v>
      </c>
      <c r="J20" s="29">
        <v>3300.9099189999979</v>
      </c>
      <c r="K20" s="29">
        <v>3050.8087880000003</v>
      </c>
      <c r="L20" s="29">
        <v>2968.7508100000014</v>
      </c>
      <c r="M20" s="29">
        <v>2240.4797359999989</v>
      </c>
      <c r="N20" s="30">
        <v>2387.2847029999994</v>
      </c>
      <c r="O20" s="27">
        <v>2429.1359501319921</v>
      </c>
      <c r="P20" s="28">
        <v>2247.8311575279995</v>
      </c>
      <c r="Q20" s="28">
        <v>1098.1125366639988</v>
      </c>
      <c r="R20" s="31"/>
      <c r="S20" s="31"/>
      <c r="T20" s="28">
        <v>101.15538622799998</v>
      </c>
      <c r="U20" s="28">
        <v>718.63694944000065</v>
      </c>
      <c r="V20" s="32">
        <v>1385.9567161559999</v>
      </c>
      <c r="W20" s="32">
        <v>1465.0493028760025</v>
      </c>
      <c r="X20" s="32">
        <v>1459.4304906520015</v>
      </c>
      <c r="Y20" s="32">
        <v>1071.900538859999</v>
      </c>
      <c r="Z20" s="33">
        <v>1130.0926174839974</v>
      </c>
      <c r="AA20" s="48">
        <v>1203.273055360002</v>
      </c>
      <c r="AB20" s="29">
        <v>880.71322659599946</v>
      </c>
      <c r="AC20" s="29">
        <v>1030.0111109640006</v>
      </c>
      <c r="AD20" s="29">
        <v>1193.9708348240001</v>
      </c>
      <c r="AE20" s="29">
        <v>1004.5744132280051</v>
      </c>
      <c r="AF20" s="29">
        <v>1533.2365870599997</v>
      </c>
      <c r="AG20" s="29">
        <v>2769.3953057719964</v>
      </c>
      <c r="AH20" s="29">
        <v>2852.8217401119914</v>
      </c>
      <c r="AI20" s="29">
        <v>2328.2466734079935</v>
      </c>
      <c r="AJ20" s="29">
        <v>2478.1480465039999</v>
      </c>
      <c r="AK20" s="29">
        <v>2041.930878372001</v>
      </c>
      <c r="AL20" s="30">
        <v>2245.0530780160002</v>
      </c>
      <c r="AM20" s="125">
        <v>2235.8679005199965</v>
      </c>
      <c r="AN20" s="28">
        <v>2009.0065473839984</v>
      </c>
      <c r="AO20" s="28">
        <v>2189.5581520800042</v>
      </c>
      <c r="AP20" s="28">
        <v>2742.3438701599953</v>
      </c>
      <c r="AQ20" s="28">
        <v>3096.328435028001</v>
      </c>
      <c r="AR20" s="28">
        <v>3535.1720850465604</v>
      </c>
      <c r="AS20" s="28">
        <v>4159.284275052617</v>
      </c>
      <c r="AT20" s="28">
        <v>4225.628872571976</v>
      </c>
      <c r="AU20" s="28">
        <v>3978.295254195953</v>
      </c>
      <c r="AV20" s="28">
        <v>3945.9235168402438</v>
      </c>
      <c r="AW20" s="28">
        <v>2925.4571244810104</v>
      </c>
      <c r="AX20" s="28">
        <v>3219.1915215565286</v>
      </c>
      <c r="AY20" s="48">
        <v>2947.6243967744549</v>
      </c>
      <c r="AZ20" s="29">
        <v>2637.4660611495565</v>
      </c>
      <c r="BA20" s="29">
        <v>3080.261911283978</v>
      </c>
      <c r="BB20" s="29">
        <v>3981.0024896301702</v>
      </c>
      <c r="BC20" s="29">
        <v>4211.2109218409114</v>
      </c>
      <c r="BD20" s="29">
        <v>4650.3559835965443</v>
      </c>
      <c r="BE20" s="29">
        <v>5054.7137799378042</v>
      </c>
      <c r="BF20" s="29">
        <v>5071.6377501797642</v>
      </c>
      <c r="BG20" s="29">
        <v>4659.7884699663919</v>
      </c>
      <c r="BH20" s="29">
        <v>4607.1547895391677</v>
      </c>
      <c r="BI20" s="29">
        <v>3467.8737255667093</v>
      </c>
      <c r="BJ20" s="29">
        <v>3795.6047785722808</v>
      </c>
      <c r="BK20" s="27">
        <v>3868.2859745357687</v>
      </c>
      <c r="BL20" s="28">
        <v>3634.4053656881224</v>
      </c>
      <c r="BM20" s="28">
        <v>3998.4189850014582</v>
      </c>
      <c r="BN20" s="28">
        <v>4227.6683912175677</v>
      </c>
      <c r="BO20" s="28">
        <v>4760.3229152566491</v>
      </c>
      <c r="BP20" s="28">
        <v>5066.7863712539984</v>
      </c>
      <c r="BQ20" s="28">
        <v>5396.2147941240719</v>
      </c>
      <c r="BR20" s="28">
        <v>5503.3573859771495</v>
      </c>
      <c r="BS20" s="28">
        <v>5125.5812325101479</v>
      </c>
      <c r="BT20" s="28">
        <v>4995.2714901144736</v>
      </c>
      <c r="BU20" s="28">
        <v>4325.7110921680005</v>
      </c>
      <c r="BV20" s="28">
        <v>4506.719869859995</v>
      </c>
      <c r="BW20" s="48">
        <v>4688.3634687039812</v>
      </c>
      <c r="BX20" s="29">
        <v>4138.3031279299603</v>
      </c>
      <c r="BY20" s="29">
        <v>4496.8663232908457</v>
      </c>
      <c r="BZ20" s="29">
        <v>5316.1757013181559</v>
      </c>
      <c r="CA20" s="29">
        <v>5637.4695434752184</v>
      </c>
      <c r="CB20" s="29">
        <v>5736.2672164699825</v>
      </c>
      <c r="CC20" s="29">
        <v>6096.50015178591</v>
      </c>
      <c r="CD20" s="29">
        <v>6416.6172689905461</v>
      </c>
      <c r="CE20" s="29">
        <v>6132.1397566540663</v>
      </c>
      <c r="CF20" s="29">
        <v>6307.3076963844296</v>
      </c>
      <c r="CH20" s="178">
        <f t="shared" si="0"/>
        <v>0.26265563520750468</v>
      </c>
    </row>
    <row r="21" spans="1:87" ht="15" thickBot="1" x14ac:dyDescent="0.35">
      <c r="A21" s="183"/>
      <c r="B21" s="73" t="s">
        <v>22</v>
      </c>
      <c r="C21" s="74">
        <v>140.23472809447443</v>
      </c>
      <c r="D21" s="75">
        <v>153.28390688259108</v>
      </c>
      <c r="E21" s="75">
        <v>155.45322028856165</v>
      </c>
      <c r="F21" s="75">
        <v>156.00568402015244</v>
      </c>
      <c r="G21" s="75">
        <v>143.27802929427432</v>
      </c>
      <c r="H21" s="75">
        <v>155.42993482309126</v>
      </c>
      <c r="I21" s="75">
        <v>161.52890477191508</v>
      </c>
      <c r="J21" s="75">
        <v>162.92714025500911</v>
      </c>
      <c r="K21" s="75">
        <v>158.28773324500384</v>
      </c>
      <c r="L21" s="75">
        <v>156.36812621470219</v>
      </c>
      <c r="M21" s="75">
        <v>160.01198322348714</v>
      </c>
      <c r="N21" s="76">
        <v>159.01426330052774</v>
      </c>
      <c r="O21" s="77">
        <v>158.90453725544609</v>
      </c>
      <c r="P21" s="78">
        <v>157.33823529411765</v>
      </c>
      <c r="Q21" s="78">
        <v>142.50376846548085</v>
      </c>
      <c r="R21" s="79"/>
      <c r="S21" s="79"/>
      <c r="T21" s="78">
        <v>87.62277580071175</v>
      </c>
      <c r="U21" s="78">
        <v>115.02773650321943</v>
      </c>
      <c r="V21" s="80">
        <v>127.26532236667551</v>
      </c>
      <c r="W21" s="80">
        <v>121.72658569500675</v>
      </c>
      <c r="X21" s="80">
        <v>131.77895595432298</v>
      </c>
      <c r="Y21" s="80">
        <v>136.21381234740147</v>
      </c>
      <c r="Z21" s="81">
        <v>129.6577450652392</v>
      </c>
      <c r="AA21" s="74">
        <v>117.77259283601708</v>
      </c>
      <c r="AB21" s="75">
        <v>118.62890624999999</v>
      </c>
      <c r="AC21" s="75">
        <v>135.06683804627247</v>
      </c>
      <c r="AD21" s="75">
        <v>107.10449157829069</v>
      </c>
      <c r="AE21" s="75">
        <v>112.94843914415995</v>
      </c>
      <c r="AF21" s="75">
        <v>130.71938305709023</v>
      </c>
      <c r="AG21" s="75">
        <v>133.5012876641772</v>
      </c>
      <c r="AH21" s="75">
        <v>139.06996396172485</v>
      </c>
      <c r="AI21" s="75">
        <v>141.68333835492621</v>
      </c>
      <c r="AJ21" s="75">
        <v>148.4729534278276</v>
      </c>
      <c r="AK21" s="75">
        <v>151.05635935397038</v>
      </c>
      <c r="AL21" s="76">
        <v>142.47323943661971</v>
      </c>
      <c r="AM21" s="130">
        <v>133.00128020483277</v>
      </c>
      <c r="AN21" s="78">
        <v>149.35749910936943</v>
      </c>
      <c r="AO21" s="78">
        <v>161.98075341339037</v>
      </c>
      <c r="AP21" s="78">
        <v>143.94863630070608</v>
      </c>
      <c r="AQ21" s="78">
        <v>152.67456119259438</v>
      </c>
      <c r="AR21" s="78">
        <v>156.28241390478246</v>
      </c>
      <c r="AS21" s="78">
        <v>165.74992949139795</v>
      </c>
      <c r="AT21" s="78">
        <v>168.844889668544</v>
      </c>
      <c r="AU21" s="78">
        <v>165.89064960629921</v>
      </c>
      <c r="AV21" s="78">
        <v>168.84511006131268</v>
      </c>
      <c r="AW21" s="78">
        <v>175.11694092257889</v>
      </c>
      <c r="AX21" s="78">
        <v>170.1663560690769</v>
      </c>
      <c r="AY21" s="74">
        <v>167.17108788853164</v>
      </c>
      <c r="AZ21" s="75">
        <v>171.9349094717941</v>
      </c>
      <c r="BA21" s="75">
        <v>169.69875292283709</v>
      </c>
      <c r="BB21" s="75">
        <v>159.57924836601308</v>
      </c>
      <c r="BC21" s="75">
        <v>161.36074296217473</v>
      </c>
      <c r="BD21" s="75">
        <v>161.01118196907487</v>
      </c>
      <c r="BE21" s="75">
        <v>168.44461501171529</v>
      </c>
      <c r="BF21" s="75">
        <v>171.80676056338029</v>
      </c>
      <c r="BG21" s="75">
        <v>173.93438045375217</v>
      </c>
      <c r="BH21" s="75">
        <v>174.49788612035621</v>
      </c>
      <c r="BI21" s="75">
        <v>172.14924843176706</v>
      </c>
      <c r="BJ21" s="75">
        <v>172.20244655058409</v>
      </c>
      <c r="BK21" s="77">
        <v>172.904476636532</v>
      </c>
      <c r="BL21" s="78">
        <v>182.4192954179139</v>
      </c>
      <c r="BM21" s="78">
        <v>177.89116424116423</v>
      </c>
      <c r="BN21" s="78">
        <v>177.81272365805171</v>
      </c>
      <c r="BO21" s="78">
        <v>177.06112206488618</v>
      </c>
      <c r="BP21" s="78">
        <v>177.06112206488618</v>
      </c>
      <c r="BQ21" s="78">
        <v>177.79583824106791</v>
      </c>
      <c r="BR21" s="78">
        <v>182.34097222222221</v>
      </c>
      <c r="BS21" s="78">
        <v>178.11344294802942</v>
      </c>
      <c r="BT21" s="78">
        <v>180.49089077323484</v>
      </c>
      <c r="BU21" s="78">
        <v>176.68689366558871</v>
      </c>
      <c r="BV21" s="78">
        <v>175.21849201981289</v>
      </c>
      <c r="BW21" s="74">
        <v>173.56758886359657</v>
      </c>
      <c r="BX21" s="75">
        <v>184.47958775265158</v>
      </c>
      <c r="BY21" s="75">
        <v>175.67006298629121</v>
      </c>
      <c r="BZ21" s="75">
        <v>175.67422631703283</v>
      </c>
      <c r="CA21" s="75">
        <v>173.90811339198436</v>
      </c>
      <c r="CB21" s="75">
        <v>174.49006374203225</v>
      </c>
      <c r="CC21" s="75">
        <v>176.44742195720801</v>
      </c>
      <c r="CD21" s="75">
        <v>183.86878489763362</v>
      </c>
      <c r="CE21" s="75">
        <v>181.50319933231324</v>
      </c>
      <c r="CF21" s="75">
        <v>183.0381669039387</v>
      </c>
      <c r="CH21" s="178">
        <f t="shared" si="0"/>
        <v>1.411304537193625E-2</v>
      </c>
    </row>
    <row r="22" spans="1:87" s="82" customFormat="1" ht="15" thickTop="1" x14ac:dyDescent="0.3">
      <c r="D22" s="83"/>
      <c r="E22" s="83"/>
      <c r="F22" s="83"/>
      <c r="G22" s="83"/>
      <c r="H22" s="83"/>
      <c r="I22" s="83"/>
      <c r="J22" s="83"/>
      <c r="K22" s="83"/>
      <c r="L22" s="84"/>
      <c r="M22" s="83"/>
      <c r="N22" s="85"/>
      <c r="T22" s="84"/>
      <c r="U22" s="84"/>
      <c r="V22" s="84"/>
      <c r="W22" s="84"/>
      <c r="X22" s="84"/>
      <c r="Y22" s="83"/>
      <c r="Z22" s="85"/>
      <c r="AA22" s="84"/>
      <c r="AB22" s="84"/>
      <c r="AC22" s="84"/>
      <c r="AE22" s="84"/>
      <c r="AF22" s="84"/>
      <c r="AG22" s="84"/>
      <c r="AH22" s="84"/>
      <c r="AI22" s="84"/>
      <c r="AJ22" s="84"/>
      <c r="AK22" s="84"/>
      <c r="AL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Y22" s="84"/>
      <c r="AZ22" s="84"/>
      <c r="BA22" s="84"/>
      <c r="BB22" s="84"/>
      <c r="BC22" s="84"/>
      <c r="BD22" s="84"/>
      <c r="BG22" s="84"/>
      <c r="BH22" s="84"/>
      <c r="BI22" s="84"/>
      <c r="BJ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H22" s="84"/>
    </row>
    <row r="23" spans="1:87" s="82" customFormat="1" x14ac:dyDescent="0.3">
      <c r="C23" s="86"/>
      <c r="D23" s="86"/>
      <c r="E23" s="86"/>
      <c r="F23" s="86"/>
      <c r="G23" s="86"/>
      <c r="H23" s="86"/>
      <c r="I23" s="86"/>
      <c r="J23" s="86"/>
      <c r="K23" s="86"/>
      <c r="L23" s="84"/>
      <c r="M23" s="83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E23" s="84"/>
      <c r="AF23" s="84"/>
      <c r="AG23" s="84"/>
      <c r="AH23" s="84"/>
      <c r="AI23" s="84"/>
      <c r="AJ23" s="84"/>
      <c r="AK23" s="84"/>
      <c r="AL23" s="84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Z23" s="84"/>
      <c r="BA23" s="84"/>
      <c r="BB23" s="84"/>
      <c r="BC23" s="84"/>
      <c r="BD23" s="84"/>
      <c r="BG23" s="84"/>
      <c r="BH23" s="84"/>
      <c r="BI23" s="84"/>
      <c r="BJ23" s="84"/>
      <c r="BK23" s="87"/>
      <c r="BL23" s="87"/>
      <c r="BM23" s="87"/>
      <c r="BN23" s="87"/>
      <c r="BO23" s="87"/>
      <c r="BP23" s="87"/>
      <c r="BQ23" s="87"/>
      <c r="BR23" s="87"/>
      <c r="BS23" s="84"/>
      <c r="BT23" s="84"/>
      <c r="BU23" s="84"/>
      <c r="BV23" s="87"/>
      <c r="BX23" s="84"/>
      <c r="BY23" s="84"/>
      <c r="BZ23" s="84"/>
      <c r="CA23" s="84"/>
      <c r="CB23" s="84"/>
      <c r="CC23" s="84"/>
      <c r="CD23" s="84"/>
      <c r="CE23" s="84"/>
      <c r="CF23" s="84"/>
      <c r="CH23" s="87"/>
    </row>
    <row r="24" spans="1:87" x14ac:dyDescent="0.3">
      <c r="A24" s="2"/>
      <c r="B24" s="2"/>
      <c r="C24" s="3">
        <v>2019</v>
      </c>
      <c r="D24" s="4">
        <v>2019</v>
      </c>
      <c r="E24" s="4">
        <v>2019</v>
      </c>
      <c r="F24" s="4">
        <v>2019</v>
      </c>
      <c r="G24" s="4">
        <v>2019</v>
      </c>
      <c r="H24" s="4">
        <v>2019</v>
      </c>
      <c r="I24" s="4">
        <v>2019</v>
      </c>
      <c r="J24" s="4">
        <v>2019</v>
      </c>
      <c r="K24" s="4">
        <v>2019</v>
      </c>
      <c r="L24" s="4">
        <v>2019</v>
      </c>
      <c r="M24" s="4">
        <v>2019</v>
      </c>
      <c r="N24" s="5">
        <v>2019</v>
      </c>
      <c r="O24" s="6">
        <v>2020</v>
      </c>
      <c r="P24" s="7">
        <v>2020</v>
      </c>
      <c r="Q24" s="7">
        <v>2020</v>
      </c>
      <c r="R24" s="7">
        <v>2020</v>
      </c>
      <c r="S24" s="7">
        <v>2020</v>
      </c>
      <c r="T24" s="7">
        <v>2020</v>
      </c>
      <c r="U24" s="7">
        <v>2020</v>
      </c>
      <c r="V24" s="7">
        <v>2020</v>
      </c>
      <c r="W24" s="7">
        <v>2020</v>
      </c>
      <c r="X24" s="7">
        <v>2020</v>
      </c>
      <c r="Y24" s="7">
        <v>2020</v>
      </c>
      <c r="Z24" s="8">
        <v>2020</v>
      </c>
      <c r="AA24" s="3">
        <v>2021</v>
      </c>
      <c r="AB24" s="4">
        <v>2021</v>
      </c>
      <c r="AC24" s="4">
        <v>2021</v>
      </c>
      <c r="AD24" s="4">
        <v>2021</v>
      </c>
      <c r="AE24" s="4">
        <v>2021</v>
      </c>
      <c r="AF24" s="4">
        <v>2021</v>
      </c>
      <c r="AG24" s="4">
        <v>2021</v>
      </c>
      <c r="AH24" s="4">
        <v>2021</v>
      </c>
      <c r="AI24" s="4">
        <v>2021</v>
      </c>
      <c r="AJ24" s="4">
        <v>2021</v>
      </c>
      <c r="AK24" s="4">
        <v>2021</v>
      </c>
      <c r="AL24" s="5">
        <v>2021</v>
      </c>
      <c r="AM24" s="7">
        <v>2022</v>
      </c>
      <c r="AN24" s="7">
        <v>2022</v>
      </c>
      <c r="AO24" s="7">
        <v>2022</v>
      </c>
      <c r="AP24" s="7">
        <v>2022</v>
      </c>
      <c r="AQ24" s="7">
        <v>2022</v>
      </c>
      <c r="AR24" s="7">
        <v>2022</v>
      </c>
      <c r="AS24" s="7">
        <v>2022</v>
      </c>
      <c r="AT24" s="7">
        <v>2022</v>
      </c>
      <c r="AU24" s="7">
        <v>2022</v>
      </c>
      <c r="AV24" s="7">
        <v>2022</v>
      </c>
      <c r="AW24" s="7">
        <v>2022</v>
      </c>
      <c r="AX24" s="7">
        <v>2022</v>
      </c>
      <c r="AY24" s="3">
        <v>2023</v>
      </c>
      <c r="AZ24" s="4">
        <f>+AZ2</f>
        <v>2023</v>
      </c>
      <c r="BA24" s="4">
        <v>2023</v>
      </c>
      <c r="BB24" s="4">
        <v>2023</v>
      </c>
      <c r="BC24" s="4">
        <v>2023</v>
      </c>
      <c r="BD24" s="4">
        <v>2023</v>
      </c>
      <c r="BE24" s="4">
        <v>2023</v>
      </c>
      <c r="BF24" s="4">
        <v>2023</v>
      </c>
      <c r="BG24" s="4">
        <v>2023</v>
      </c>
      <c r="BH24" s="4">
        <v>2023</v>
      </c>
      <c r="BI24" s="4">
        <v>2023</v>
      </c>
      <c r="BJ24" s="4">
        <v>2023</v>
      </c>
      <c r="BK24" s="6">
        <v>2022</v>
      </c>
      <c r="BL24" s="7">
        <v>2024</v>
      </c>
      <c r="BM24" s="7">
        <v>2024</v>
      </c>
      <c r="BN24" s="7">
        <v>2024</v>
      </c>
      <c r="BO24" s="7">
        <v>2024</v>
      </c>
      <c r="BP24" s="7">
        <v>2024</v>
      </c>
      <c r="BQ24" s="7">
        <v>2024</v>
      </c>
      <c r="BR24" s="7">
        <v>2024</v>
      </c>
      <c r="BS24" s="7">
        <v>2024</v>
      </c>
      <c r="BT24" s="7">
        <v>2024</v>
      </c>
      <c r="BU24" s="7">
        <v>2024</v>
      </c>
      <c r="BV24" s="7">
        <v>2024</v>
      </c>
      <c r="BW24" s="3">
        <v>2025</v>
      </c>
      <c r="BX24" s="4">
        <v>2025</v>
      </c>
      <c r="BY24" s="4">
        <v>2025</v>
      </c>
      <c r="BZ24" s="4">
        <v>2025</v>
      </c>
      <c r="CA24" s="4">
        <v>2025</v>
      </c>
      <c r="CB24" s="4">
        <v>2025</v>
      </c>
      <c r="CC24" s="4">
        <v>2025</v>
      </c>
      <c r="CD24" s="4">
        <v>2025</v>
      </c>
      <c r="CE24" s="4">
        <v>2025</v>
      </c>
      <c r="CF24" s="4">
        <v>2025</v>
      </c>
      <c r="CH24" s="175" t="s">
        <v>38</v>
      </c>
    </row>
    <row r="25" spans="1:87" ht="15" thickBot="1" x14ac:dyDescent="0.35">
      <c r="A25" s="9" t="s">
        <v>4</v>
      </c>
      <c r="B25" s="9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  <c r="N25" s="12" t="s">
        <v>16</v>
      </c>
      <c r="O25" s="13" t="s">
        <v>5</v>
      </c>
      <c r="P25" s="14" t="s">
        <v>6</v>
      </c>
      <c r="Q25" s="14" t="s">
        <v>7</v>
      </c>
      <c r="R25" s="14" t="s">
        <v>8</v>
      </c>
      <c r="S25" s="14" t="s">
        <v>9</v>
      </c>
      <c r="T25" s="14" t="s">
        <v>10</v>
      </c>
      <c r="U25" s="14" t="s">
        <v>11</v>
      </c>
      <c r="V25" s="14" t="s">
        <v>12</v>
      </c>
      <c r="W25" s="14" t="s">
        <v>13</v>
      </c>
      <c r="X25" s="14" t="s">
        <v>14</v>
      </c>
      <c r="Y25" s="14" t="s">
        <v>15</v>
      </c>
      <c r="Z25" s="15" t="s">
        <v>16</v>
      </c>
      <c r="AA25" s="10" t="s">
        <v>5</v>
      </c>
      <c r="AB25" s="11" t="s">
        <v>6</v>
      </c>
      <c r="AC25" s="11" t="s">
        <v>7</v>
      </c>
      <c r="AD25" s="11" t="s">
        <v>8</v>
      </c>
      <c r="AE25" s="11" t="s">
        <v>9</v>
      </c>
      <c r="AF25" s="11" t="s">
        <v>10</v>
      </c>
      <c r="AG25" s="11" t="s">
        <v>11</v>
      </c>
      <c r="AH25" s="11" t="s">
        <v>12</v>
      </c>
      <c r="AI25" s="11" t="s">
        <v>13</v>
      </c>
      <c r="AJ25" s="11" t="s">
        <v>14</v>
      </c>
      <c r="AK25" s="11" t="s">
        <v>15</v>
      </c>
      <c r="AL25" s="12" t="s">
        <v>16</v>
      </c>
      <c r="AM25" s="14" t="s">
        <v>5</v>
      </c>
      <c r="AN25" s="14" t="s">
        <v>6</v>
      </c>
      <c r="AO25" s="14" t="s">
        <v>7</v>
      </c>
      <c r="AP25" s="14" t="s">
        <v>8</v>
      </c>
      <c r="AQ25" s="14" t="s">
        <v>9</v>
      </c>
      <c r="AR25" s="14" t="s">
        <v>10</v>
      </c>
      <c r="AS25" s="14" t="str">
        <f>+AS3</f>
        <v>Temmuz</v>
      </c>
      <c r="AT25" s="14" t="s">
        <v>12</v>
      </c>
      <c r="AU25" s="14" t="s">
        <v>13</v>
      </c>
      <c r="AV25" s="14" t="s">
        <v>14</v>
      </c>
      <c r="AW25" s="14" t="s">
        <v>15</v>
      </c>
      <c r="AX25" s="14" t="s">
        <v>16</v>
      </c>
      <c r="AY25" s="10" t="s">
        <v>5</v>
      </c>
      <c r="AZ25" s="11" t="s">
        <v>6</v>
      </c>
      <c r="BA25" s="11" t="s">
        <v>7</v>
      </c>
      <c r="BB25" s="11" t="s">
        <v>8</v>
      </c>
      <c r="BC25" s="11" t="s">
        <v>9</v>
      </c>
      <c r="BD25" s="11" t="s">
        <v>10</v>
      </c>
      <c r="BE25" s="11" t="s">
        <v>11</v>
      </c>
      <c r="BF25" s="11" t="s">
        <v>12</v>
      </c>
      <c r="BG25" s="11" t="s">
        <v>13</v>
      </c>
      <c r="BH25" s="11" t="s">
        <v>14</v>
      </c>
      <c r="BI25" s="11" t="s">
        <v>15</v>
      </c>
      <c r="BJ25" s="11" t="s">
        <v>16</v>
      </c>
      <c r="BK25" s="13" t="s">
        <v>5</v>
      </c>
      <c r="BL25" s="14" t="s">
        <v>6</v>
      </c>
      <c r="BM25" s="14" t="s">
        <v>7</v>
      </c>
      <c r="BN25" s="14" t="s">
        <v>8</v>
      </c>
      <c r="BO25" s="14" t="s">
        <v>9</v>
      </c>
      <c r="BP25" s="14" t="s">
        <v>10</v>
      </c>
      <c r="BQ25" s="14" t="s">
        <v>11</v>
      </c>
      <c r="BR25" s="14" t="s">
        <v>12</v>
      </c>
      <c r="BS25" s="14" t="s">
        <v>13</v>
      </c>
      <c r="BT25" s="14" t="s">
        <v>14</v>
      </c>
      <c r="BU25" s="14" t="s">
        <v>15</v>
      </c>
      <c r="BV25" s="14" t="s">
        <v>16</v>
      </c>
      <c r="BW25" s="10" t="s">
        <v>5</v>
      </c>
      <c r="BX25" s="11" t="s">
        <v>6</v>
      </c>
      <c r="BY25" s="11" t="s">
        <v>7</v>
      </c>
      <c r="BZ25" s="11" t="s">
        <v>8</v>
      </c>
      <c r="CA25" s="11" t="s">
        <v>9</v>
      </c>
      <c r="CB25" s="11" t="s">
        <v>10</v>
      </c>
      <c r="CC25" s="11" t="s">
        <v>11</v>
      </c>
      <c r="CD25" s="11" t="s">
        <v>12</v>
      </c>
      <c r="CE25" s="11" t="s">
        <v>13</v>
      </c>
      <c r="CF25" s="11" t="s">
        <v>14</v>
      </c>
      <c r="CH25" s="176" t="s">
        <v>33</v>
      </c>
    </row>
    <row r="26" spans="1:87" x14ac:dyDescent="0.3">
      <c r="A26" s="181" t="s">
        <v>1</v>
      </c>
      <c r="B26" s="88" t="s">
        <v>17</v>
      </c>
      <c r="C26" s="89">
        <v>2.3426749999999998</v>
      </c>
      <c r="D26" s="54">
        <v>4.50284</v>
      </c>
      <c r="E26" s="54">
        <v>6.9011209999999998</v>
      </c>
      <c r="F26" s="54">
        <v>9.3389539999999993</v>
      </c>
      <c r="G26" s="54">
        <v>11.649063</v>
      </c>
      <c r="H26" s="54">
        <v>14.315338000000001</v>
      </c>
      <c r="I26" s="54">
        <v>17.257574999999999</v>
      </c>
      <c r="J26" s="54">
        <v>20.291540999999999</v>
      </c>
      <c r="K26" s="54">
        <v>23.120078999999997</v>
      </c>
      <c r="L26" s="54">
        <v>25.853210999999998</v>
      </c>
      <c r="M26" s="54">
        <v>28.297385999999999</v>
      </c>
      <c r="N26" s="52">
        <v>30.755108</v>
      </c>
      <c r="O26" s="20">
        <v>2.5706569999999997</v>
      </c>
      <c r="P26" s="21">
        <v>4.8965269999999999</v>
      </c>
      <c r="Q26" s="21">
        <v>6.2348409999999994</v>
      </c>
      <c r="R26" s="21">
        <v>6.2350019999999997</v>
      </c>
      <c r="S26" s="21">
        <v>6.2356239999999996</v>
      </c>
      <c r="T26" s="21">
        <v>6.5934609999999996</v>
      </c>
      <c r="U26" s="21">
        <v>7.6416279999999999</v>
      </c>
      <c r="V26" s="23">
        <v>9.300298999999999</v>
      </c>
      <c r="W26" s="23">
        <v>10.868497</v>
      </c>
      <c r="X26" s="23">
        <v>12.454378999999999</v>
      </c>
      <c r="Y26" s="23">
        <v>13.758448999999999</v>
      </c>
      <c r="Z26" s="24">
        <v>14.712793999999999</v>
      </c>
      <c r="AA26" s="20">
        <v>1.054867</v>
      </c>
      <c r="AB26" s="21">
        <v>2.1114990000000002</v>
      </c>
      <c r="AC26" s="21">
        <v>3.4056710000000003</v>
      </c>
      <c r="AD26" s="21">
        <v>4.4205079999999999</v>
      </c>
      <c r="AE26" s="21">
        <v>5.2945169999999999</v>
      </c>
      <c r="AF26" s="21">
        <v>7.0707100000000001</v>
      </c>
      <c r="AG26" s="21">
        <v>9.5559809999999992</v>
      </c>
      <c r="AH26" s="21">
        <v>12.113485999999998</v>
      </c>
      <c r="AI26" s="21">
        <v>14.307081999999998</v>
      </c>
      <c r="AJ26" s="21">
        <v>16.498200999999998</v>
      </c>
      <c r="AK26" s="21">
        <v>18.456333999999998</v>
      </c>
      <c r="AL26" s="24">
        <v>20.157100999999997</v>
      </c>
      <c r="AM26" s="132">
        <v>1.548116</v>
      </c>
      <c r="AN26" s="21">
        <v>3.1163160000000003</v>
      </c>
      <c r="AO26" s="21">
        <v>4.853021</v>
      </c>
      <c r="AP26" s="21">
        <v>6.62324</v>
      </c>
      <c r="AQ26" s="21">
        <v>8.8595240000000004</v>
      </c>
      <c r="AR26" s="21">
        <v>11.367481000000002</v>
      </c>
      <c r="AS26" s="21">
        <v>14.244484000000002</v>
      </c>
      <c r="AT26" s="21">
        <v>17.210951000000001</v>
      </c>
      <c r="AU26" s="21">
        <v>19.852439</v>
      </c>
      <c r="AV26" s="21">
        <v>22.521784</v>
      </c>
      <c r="AW26" s="21">
        <v>24.719115000000002</v>
      </c>
      <c r="AX26" s="21">
        <v>26.940960999999998</v>
      </c>
      <c r="AY26" s="20">
        <v>2.1411319999999998</v>
      </c>
      <c r="AZ26" s="21">
        <v>4.1377969999999999</v>
      </c>
      <c r="BA26" s="21">
        <v>6.2748360000000005</v>
      </c>
      <c r="BB26" s="21">
        <v>8.6673779999999994</v>
      </c>
      <c r="BC26" s="21">
        <v>11.293443999999999</v>
      </c>
      <c r="BD26" s="21">
        <v>14.129109999999999</v>
      </c>
      <c r="BE26" s="21">
        <v>17.372619</v>
      </c>
      <c r="BF26" s="21">
        <v>20.726322</v>
      </c>
      <c r="BG26" s="21">
        <v>23.796574</v>
      </c>
      <c r="BH26" s="21">
        <v>26.809905000000001</v>
      </c>
      <c r="BI26" s="21">
        <v>29.343782000000001</v>
      </c>
      <c r="BJ26" s="21">
        <v>31.925726000000001</v>
      </c>
      <c r="BK26" s="20">
        <v>2.6614599999999999</v>
      </c>
      <c r="BL26" s="21">
        <v>5.3380260000000002</v>
      </c>
      <c r="BM26" s="21">
        <v>8.0602689999999999</v>
      </c>
      <c r="BN26" s="21">
        <v>10.983294000000001</v>
      </c>
      <c r="BO26" s="21">
        <v>14.147708000000002</v>
      </c>
      <c r="BP26" s="21">
        <v>17.425155</v>
      </c>
      <c r="BQ26" s="21">
        <v>20.977143999999999</v>
      </c>
      <c r="BR26" s="21">
        <v>24.64603</v>
      </c>
      <c r="BS26" s="21">
        <v>27.972023</v>
      </c>
      <c r="BT26" s="21">
        <v>31.337087</v>
      </c>
      <c r="BU26" s="21">
        <v>34.377470000000002</v>
      </c>
      <c r="BV26" s="21">
        <v>37.477972000000001</v>
      </c>
      <c r="BW26" s="20">
        <v>3.189594</v>
      </c>
      <c r="BX26" s="21">
        <v>6.0187139999999992</v>
      </c>
      <c r="BY26" s="21">
        <v>9.0246649999999988</v>
      </c>
      <c r="BZ26" s="21">
        <v>12.475185</v>
      </c>
      <c r="CA26" s="21">
        <v>16.098344000000001</v>
      </c>
      <c r="CB26" s="21">
        <v>19.711128000000002</v>
      </c>
      <c r="CC26" s="21">
        <v>23.644191000000003</v>
      </c>
      <c r="CD26" s="21">
        <v>27.936921000000005</v>
      </c>
      <c r="CE26" s="21">
        <v>31.941009000000005</v>
      </c>
      <c r="CF26" s="21">
        <v>36.003767000000003</v>
      </c>
      <c r="CH26" s="177">
        <f>+CF26/BT26-1</f>
        <v>0.14891875559460921</v>
      </c>
    </row>
    <row r="27" spans="1:87" x14ac:dyDescent="0.3">
      <c r="A27" s="182"/>
      <c r="B27" s="90" t="s">
        <v>18</v>
      </c>
      <c r="C27" s="91">
        <v>14929</v>
      </c>
      <c r="D27" s="28">
        <v>28194</v>
      </c>
      <c r="E27" s="28">
        <v>42958</v>
      </c>
      <c r="F27" s="28">
        <v>57589</v>
      </c>
      <c r="G27" s="28">
        <v>72587</v>
      </c>
      <c r="H27" s="28">
        <v>88843</v>
      </c>
      <c r="I27" s="29">
        <v>106156</v>
      </c>
      <c r="J27" s="29">
        <v>124053</v>
      </c>
      <c r="K27" s="29">
        <v>140965</v>
      </c>
      <c r="L27" s="29">
        <v>157481</v>
      </c>
      <c r="M27" s="29">
        <v>172256</v>
      </c>
      <c r="N27" s="30">
        <v>187307</v>
      </c>
      <c r="O27" s="27">
        <v>15434</v>
      </c>
      <c r="P27" s="28">
        <v>29768</v>
      </c>
      <c r="Q27" s="28">
        <v>38810</v>
      </c>
      <c r="R27" s="28">
        <v>38826</v>
      </c>
      <c r="S27" s="28">
        <v>38848</v>
      </c>
      <c r="T27" s="28">
        <v>41669</v>
      </c>
      <c r="U27" s="28">
        <v>49177</v>
      </c>
      <c r="V27" s="32">
        <v>60737</v>
      </c>
      <c r="W27" s="32">
        <v>72077</v>
      </c>
      <c r="X27" s="32">
        <v>82962</v>
      </c>
      <c r="Y27" s="32">
        <v>92340</v>
      </c>
      <c r="Z27" s="33">
        <v>99289</v>
      </c>
      <c r="AA27" s="27">
        <v>7546</v>
      </c>
      <c r="AB27" s="28">
        <v>14827</v>
      </c>
      <c r="AC27" s="28">
        <v>23795</v>
      </c>
      <c r="AD27" s="28">
        <v>32013</v>
      </c>
      <c r="AE27" s="28">
        <v>38778</v>
      </c>
      <c r="AF27" s="28">
        <v>51111</v>
      </c>
      <c r="AG27" s="28">
        <v>67658</v>
      </c>
      <c r="AH27" s="28">
        <v>84247</v>
      </c>
      <c r="AI27" s="28">
        <v>99127</v>
      </c>
      <c r="AJ27" s="28">
        <v>113781</v>
      </c>
      <c r="AK27" s="28">
        <v>126630</v>
      </c>
      <c r="AL27" s="33">
        <v>138436</v>
      </c>
      <c r="AM27" s="133">
        <v>10974</v>
      </c>
      <c r="AN27" s="28">
        <v>21117</v>
      </c>
      <c r="AO27" s="28">
        <v>31695</v>
      </c>
      <c r="AP27" s="28">
        <v>43788</v>
      </c>
      <c r="AQ27" s="28">
        <v>58996</v>
      </c>
      <c r="AR27" s="28">
        <v>74815</v>
      </c>
      <c r="AS27" s="28">
        <v>91645</v>
      </c>
      <c r="AT27" s="28">
        <v>108596</v>
      </c>
      <c r="AU27" s="28">
        <v>124256</v>
      </c>
      <c r="AV27" s="28">
        <v>140071</v>
      </c>
      <c r="AW27" s="28">
        <v>152763</v>
      </c>
      <c r="AX27" s="28">
        <v>166191</v>
      </c>
      <c r="AY27" s="27">
        <v>12810</v>
      </c>
      <c r="AZ27" s="28">
        <v>24506</v>
      </c>
      <c r="BA27" s="28">
        <v>37369</v>
      </c>
      <c r="BB27" s="28">
        <v>52259</v>
      </c>
      <c r="BC27" s="28">
        <v>68256</v>
      </c>
      <c r="BD27" s="28">
        <v>85599</v>
      </c>
      <c r="BE27" s="28">
        <v>104068</v>
      </c>
      <c r="BF27" s="28">
        <v>122917</v>
      </c>
      <c r="BG27" s="28">
        <v>140204</v>
      </c>
      <c r="BH27" s="28">
        <v>157351</v>
      </c>
      <c r="BI27" s="28">
        <v>171910</v>
      </c>
      <c r="BJ27" s="28">
        <v>187071</v>
      </c>
      <c r="BK27" s="27">
        <v>15238</v>
      </c>
      <c r="BL27" s="28">
        <v>29896</v>
      </c>
      <c r="BM27" s="28">
        <v>45061</v>
      </c>
      <c r="BN27" s="28">
        <v>61138</v>
      </c>
      <c r="BO27" s="28">
        <v>78623</v>
      </c>
      <c r="BP27" s="28">
        <v>96854</v>
      </c>
      <c r="BQ27" s="28">
        <v>116069</v>
      </c>
      <c r="BR27" s="28">
        <v>135611</v>
      </c>
      <c r="BS27" s="28">
        <v>153693</v>
      </c>
      <c r="BT27" s="28">
        <v>171977</v>
      </c>
      <c r="BU27" s="28">
        <v>188681</v>
      </c>
      <c r="BV27" s="28">
        <v>206048</v>
      </c>
      <c r="BW27" s="27">
        <v>17853</v>
      </c>
      <c r="BX27" s="28">
        <v>32972</v>
      </c>
      <c r="BY27" s="28">
        <v>49856</v>
      </c>
      <c r="BZ27" s="28">
        <v>68767</v>
      </c>
      <c r="CA27" s="28">
        <v>88759</v>
      </c>
      <c r="CB27" s="28">
        <v>108554</v>
      </c>
      <c r="CC27" s="28">
        <v>129812</v>
      </c>
      <c r="CD27" s="28">
        <v>152262</v>
      </c>
      <c r="CE27" s="28">
        <v>173561</v>
      </c>
      <c r="CF27" s="28">
        <v>195237</v>
      </c>
      <c r="CH27" s="178">
        <f t="shared" ref="CH27:CH43" si="1">+CF27/BT27-1</f>
        <v>0.13525064398146269</v>
      </c>
    </row>
    <row r="28" spans="1:87" x14ac:dyDescent="0.3">
      <c r="A28" s="182"/>
      <c r="B28" s="90" t="s">
        <v>19</v>
      </c>
      <c r="C28" s="92">
        <v>2.7510359999999996</v>
      </c>
      <c r="D28" s="35">
        <v>5.2079509999999996</v>
      </c>
      <c r="E28" s="35">
        <v>7.943935999999999</v>
      </c>
      <c r="F28" s="35">
        <v>10.647709999999998</v>
      </c>
      <c r="G28" s="35">
        <v>13.424851999999998</v>
      </c>
      <c r="H28" s="35">
        <v>16.434970999999997</v>
      </c>
      <c r="I28" s="36">
        <v>19.637254999999996</v>
      </c>
      <c r="J28" s="36">
        <v>22.932565999999994</v>
      </c>
      <c r="K28" s="36">
        <v>26.081422999999994</v>
      </c>
      <c r="L28" s="36">
        <v>29.156353999999993</v>
      </c>
      <c r="M28" s="36">
        <v>31.913525999999994</v>
      </c>
      <c r="N28" s="37">
        <v>34.718723999999995</v>
      </c>
      <c r="O28" s="34">
        <v>2.8666169999999997</v>
      </c>
      <c r="P28" s="35">
        <v>5.5246490000000001</v>
      </c>
      <c r="Q28" s="35">
        <v>7.1983649999999999</v>
      </c>
      <c r="R28" s="35">
        <v>7.1985510000000001</v>
      </c>
      <c r="S28" s="35">
        <v>7.1993039999999997</v>
      </c>
      <c r="T28" s="35">
        <v>7.7043429999999997</v>
      </c>
      <c r="U28" s="35">
        <v>9.0532550000000001</v>
      </c>
      <c r="V28" s="39">
        <v>11.183306</v>
      </c>
      <c r="W28" s="39">
        <v>13.297426</v>
      </c>
      <c r="X28" s="39">
        <v>15.324210000000001</v>
      </c>
      <c r="Y28" s="39">
        <v>17.063985000000002</v>
      </c>
      <c r="Z28" s="40">
        <v>18.352403000000002</v>
      </c>
      <c r="AA28" s="34">
        <v>1.4142410000000001</v>
      </c>
      <c r="AB28" s="35">
        <v>2.7688700000000002</v>
      </c>
      <c r="AC28" s="35">
        <v>4.4346360000000002</v>
      </c>
      <c r="AD28" s="35">
        <v>5.9569740000000007</v>
      </c>
      <c r="AE28" s="35">
        <v>7.2174370000000003</v>
      </c>
      <c r="AF28" s="35">
        <v>9.5205370000000009</v>
      </c>
      <c r="AG28" s="35">
        <v>12.604253</v>
      </c>
      <c r="AH28" s="35">
        <v>15.701575</v>
      </c>
      <c r="AI28" s="35">
        <v>18.501580000000001</v>
      </c>
      <c r="AJ28" s="35">
        <v>21.258934</v>
      </c>
      <c r="AK28" s="35">
        <v>23.679904999999998</v>
      </c>
      <c r="AL28" s="40">
        <v>25.912407999999999</v>
      </c>
      <c r="AM28" s="134">
        <v>2.082281</v>
      </c>
      <c r="AN28" s="35">
        <v>4.0026510000000002</v>
      </c>
      <c r="AO28" s="35">
        <v>6.0040569999999995</v>
      </c>
      <c r="AP28" s="35">
        <v>8.3133269999999992</v>
      </c>
      <c r="AQ28" s="35">
        <v>11.232505</v>
      </c>
      <c r="AR28" s="35">
        <v>14.286235999999999</v>
      </c>
      <c r="AS28" s="35">
        <v>17.559072999999998</v>
      </c>
      <c r="AT28" s="35">
        <v>20.861863</v>
      </c>
      <c r="AU28" s="35">
        <v>23.924254999999999</v>
      </c>
      <c r="AV28" s="35">
        <v>27.046686999999999</v>
      </c>
      <c r="AW28" s="35">
        <v>29.559705999999998</v>
      </c>
      <c r="AX28" s="35">
        <v>32.217267999999997</v>
      </c>
      <c r="AY28" s="34">
        <v>2.53504</v>
      </c>
      <c r="AZ28" s="35">
        <v>4.8589020000000005</v>
      </c>
      <c r="BA28" s="35">
        <v>7.4345030000000003</v>
      </c>
      <c r="BB28" s="35">
        <v>10.405412</v>
      </c>
      <c r="BC28" s="35">
        <v>13.606717</v>
      </c>
      <c r="BD28" s="35">
        <v>17.094217999999998</v>
      </c>
      <c r="BE28" s="35">
        <v>20.820170999999998</v>
      </c>
      <c r="BF28" s="35">
        <v>24.625273</v>
      </c>
      <c r="BG28" s="35">
        <v>28.122752999999999</v>
      </c>
      <c r="BH28" s="35">
        <v>31.598489000000001</v>
      </c>
      <c r="BI28" s="35">
        <v>34.565336000000002</v>
      </c>
      <c r="BJ28" s="35">
        <v>37.663646</v>
      </c>
      <c r="BK28" s="34">
        <v>3.1243309999999997</v>
      </c>
      <c r="BL28" s="35">
        <v>6.1382649999999996</v>
      </c>
      <c r="BM28" s="35">
        <v>9.249293999999999</v>
      </c>
      <c r="BN28" s="35">
        <v>12.559576</v>
      </c>
      <c r="BO28" s="35">
        <v>16.174592000000001</v>
      </c>
      <c r="BP28" s="35">
        <v>19.95073</v>
      </c>
      <c r="BQ28" s="35">
        <v>23.944996</v>
      </c>
      <c r="BR28" s="35">
        <v>28.014812999999997</v>
      </c>
      <c r="BS28" s="35">
        <v>31.79092</v>
      </c>
      <c r="BT28" s="35">
        <v>35.618817999999997</v>
      </c>
      <c r="BU28" s="35">
        <v>39.112667999999999</v>
      </c>
      <c r="BV28" s="35">
        <v>42.751567000000001</v>
      </c>
      <c r="BW28" s="34">
        <v>3.7409859999999995</v>
      </c>
      <c r="BX28" s="35">
        <v>6.9166469999999993</v>
      </c>
      <c r="BY28" s="35">
        <v>10.481873999999999</v>
      </c>
      <c r="BZ28" s="35">
        <v>14.458151000000001</v>
      </c>
      <c r="CA28" s="35">
        <v>18.674993000000001</v>
      </c>
      <c r="CB28" s="35">
        <v>22.845298</v>
      </c>
      <c r="CC28" s="35">
        <v>27.316929999999999</v>
      </c>
      <c r="CD28" s="35">
        <v>32.040996</v>
      </c>
      <c r="CE28" s="35">
        <v>36.554935</v>
      </c>
      <c r="CF28" s="35">
        <v>41.136628000000002</v>
      </c>
      <c r="CH28" s="178">
        <f t="shared" si="1"/>
        <v>0.15491277672380943</v>
      </c>
    </row>
    <row r="29" spans="1:87" x14ac:dyDescent="0.3">
      <c r="A29" s="182"/>
      <c r="B29" s="93" t="s">
        <v>20</v>
      </c>
      <c r="C29" s="94">
        <v>0.85156101192423517</v>
      </c>
      <c r="D29" s="43">
        <v>0.86460874919906128</v>
      </c>
      <c r="E29" s="43">
        <v>0.86872817202958341</v>
      </c>
      <c r="F29" s="43">
        <v>0.87708568321263458</v>
      </c>
      <c r="G29" s="43">
        <v>0.86772375591179718</v>
      </c>
      <c r="H29" s="43">
        <v>0.87102910008177092</v>
      </c>
      <c r="I29" s="44">
        <v>0.87881809346571105</v>
      </c>
      <c r="J29" s="44">
        <v>0.88483517282802127</v>
      </c>
      <c r="K29" s="44">
        <v>0.88645772893603247</v>
      </c>
      <c r="L29" s="44">
        <v>0.88670932586426976</v>
      </c>
      <c r="M29" s="44">
        <v>0.88668942441521514</v>
      </c>
      <c r="N29" s="45">
        <v>0.88583635734999955</v>
      </c>
      <c r="O29" s="42">
        <v>0.89675635077863558</v>
      </c>
      <c r="P29" s="43">
        <v>0.88630553723865524</v>
      </c>
      <c r="Q29" s="43">
        <v>0.86614682639738327</v>
      </c>
      <c r="R29" s="43">
        <v>0.86614681204592414</v>
      </c>
      <c r="S29" s="43">
        <v>0.86614261600843634</v>
      </c>
      <c r="T29" s="43">
        <v>0.8558109367664446</v>
      </c>
      <c r="U29" s="43">
        <v>0.84407519726330471</v>
      </c>
      <c r="V29" s="59">
        <v>0.83162340366971976</v>
      </c>
      <c r="W29" s="59">
        <v>0.81733840820020354</v>
      </c>
      <c r="X29" s="59">
        <v>0.81272568047553506</v>
      </c>
      <c r="Y29" s="59">
        <v>0.80628581190149884</v>
      </c>
      <c r="Z29" s="60">
        <v>0.8016821557373166</v>
      </c>
      <c r="AA29" s="42">
        <v>0.74588913770708098</v>
      </c>
      <c r="AB29" s="43">
        <v>0.76258509789191986</v>
      </c>
      <c r="AC29" s="43">
        <v>0.76797080978010379</v>
      </c>
      <c r="AD29" s="43">
        <v>0.7420727369298572</v>
      </c>
      <c r="AE29" s="43">
        <v>0.733573012137134</v>
      </c>
      <c r="AF29" s="43">
        <v>0.7426797459008877</v>
      </c>
      <c r="AG29" s="43">
        <v>0.75815528298265666</v>
      </c>
      <c r="AH29" s="43">
        <v>0.77148222391702737</v>
      </c>
      <c r="AI29" s="43">
        <v>0.77328974065998668</v>
      </c>
      <c r="AJ29" s="43">
        <v>0.77605965567229285</v>
      </c>
      <c r="AK29" s="43">
        <v>0.77940912347410174</v>
      </c>
      <c r="AL29" s="60">
        <v>0.77789377969040929</v>
      </c>
      <c r="AM29" s="135">
        <v>0.7434712221837495</v>
      </c>
      <c r="AN29" s="43">
        <v>0.77856300736686768</v>
      </c>
      <c r="AO29" s="43">
        <v>0.8082902943792839</v>
      </c>
      <c r="AP29" s="43">
        <v>0.79670148906689231</v>
      </c>
      <c r="AQ29" s="43">
        <v>0.78873982250619967</v>
      </c>
      <c r="AR29" s="43">
        <v>0.79569461123279794</v>
      </c>
      <c r="AS29" s="43">
        <v>0.81123211914433091</v>
      </c>
      <c r="AT29" s="43">
        <v>0.82499587884361059</v>
      </c>
      <c r="AU29" s="43">
        <v>0.82980385387131184</v>
      </c>
      <c r="AV29" s="43">
        <v>0.83270028599066503</v>
      </c>
      <c r="AW29" s="43">
        <v>0.83624360134028408</v>
      </c>
      <c r="AX29" s="43">
        <v>0.83622736105370576</v>
      </c>
      <c r="AY29" s="42">
        <v>0.84461468063620293</v>
      </c>
      <c r="AZ29" s="43">
        <v>0.85159095614605929</v>
      </c>
      <c r="BA29" s="43">
        <v>0.84401553136773233</v>
      </c>
      <c r="BB29" s="43">
        <v>0.83296826689803338</v>
      </c>
      <c r="BC29" s="43">
        <v>0.82999036431785855</v>
      </c>
      <c r="BD29" s="43">
        <v>0.82654322063752783</v>
      </c>
      <c r="BE29" s="43">
        <v>0.83441288738694808</v>
      </c>
      <c r="BF29" s="43">
        <v>0.841668719774193</v>
      </c>
      <c r="BG29" s="43">
        <v>0.84616801207193337</v>
      </c>
      <c r="BH29" s="43">
        <v>0.84845528531443382</v>
      </c>
      <c r="BI29" s="43">
        <v>0.84893669195057153</v>
      </c>
      <c r="BJ29" s="43">
        <v>0.84765362333747507</v>
      </c>
      <c r="BK29" s="42">
        <v>0.8518495639546515</v>
      </c>
      <c r="BL29" s="43">
        <v>0.86963107653384153</v>
      </c>
      <c r="BM29" s="43">
        <v>0.87144694503169651</v>
      </c>
      <c r="BN29" s="43">
        <v>0.87449560399172721</v>
      </c>
      <c r="BO29" s="43">
        <v>0.87468716367003263</v>
      </c>
      <c r="BP29" s="43">
        <v>0.87340939404222306</v>
      </c>
      <c r="BQ29" s="43">
        <v>0.876055439725277</v>
      </c>
      <c r="BR29" s="43">
        <v>0.87974993800601142</v>
      </c>
      <c r="BS29" s="43">
        <v>0.87987459941392077</v>
      </c>
      <c r="BT29" s="43">
        <v>0.87979019966355998</v>
      </c>
      <c r="BU29" s="43">
        <v>0.87893441582660647</v>
      </c>
      <c r="BV29" s="43">
        <v>0.87664557418445033</v>
      </c>
      <c r="BW29" s="42">
        <v>0.85260784188981209</v>
      </c>
      <c r="BX29" s="43">
        <v>0.87017799231332749</v>
      </c>
      <c r="BY29" s="43">
        <v>0.86097819912736973</v>
      </c>
      <c r="BZ29" s="43">
        <v>0.86284788421424008</v>
      </c>
      <c r="CA29" s="43">
        <v>0.86202677559236573</v>
      </c>
      <c r="CB29" s="43">
        <v>0.86280896839253318</v>
      </c>
      <c r="CC29" s="43">
        <v>0.86555081409221324</v>
      </c>
      <c r="CD29" s="43">
        <v>0.87191175330504722</v>
      </c>
      <c r="CE29" s="43">
        <v>0.87378103667808471</v>
      </c>
      <c r="CF29" s="43">
        <v>0.87522407038321182</v>
      </c>
      <c r="CH29" s="179">
        <f>+(CF29-BT29)*100</f>
        <v>-0.45661292803481635</v>
      </c>
      <c r="CI29" t="s">
        <v>34</v>
      </c>
    </row>
    <row r="30" spans="1:87" x14ac:dyDescent="0.3">
      <c r="A30" s="182"/>
      <c r="B30" s="90" t="s">
        <v>21</v>
      </c>
      <c r="C30" s="91">
        <v>3271.2364419999967</v>
      </c>
      <c r="D30" s="28">
        <v>6182.0257940000047</v>
      </c>
      <c r="E30" s="28">
        <v>9467.5357620000013</v>
      </c>
      <c r="F30" s="28">
        <v>12912.758939000005</v>
      </c>
      <c r="G30" s="28">
        <v>16400.841610000003</v>
      </c>
      <c r="H30" s="28">
        <v>20291.803813999999</v>
      </c>
      <c r="I30" s="28">
        <v>24540.087804000003</v>
      </c>
      <c r="J30" s="28">
        <v>28915.838885000005</v>
      </c>
      <c r="K30" s="28">
        <v>33029.024167000003</v>
      </c>
      <c r="L30" s="28">
        <v>37060.529643000009</v>
      </c>
      <c r="M30" s="28">
        <v>40438.770690000005</v>
      </c>
      <c r="N30" s="30">
        <v>43947.413228000005</v>
      </c>
      <c r="O30" s="27">
        <v>3581.4315408599969</v>
      </c>
      <c r="P30" s="28">
        <v>6902.3207436799948</v>
      </c>
      <c r="Q30" s="28">
        <v>8830.486360239991</v>
      </c>
      <c r="R30" s="28">
        <v>8831.0302815279902</v>
      </c>
      <c r="S30" s="28">
        <v>8837.7066767079905</v>
      </c>
      <c r="T30" s="28">
        <v>9343.1619729999911</v>
      </c>
      <c r="U30" s="28">
        <v>10857.407187051991</v>
      </c>
      <c r="V30" s="32">
        <v>13379.21215051599</v>
      </c>
      <c r="W30" s="32">
        <v>15974.94861825999</v>
      </c>
      <c r="X30" s="32">
        <v>18500.20542307599</v>
      </c>
      <c r="Y30" s="32">
        <v>20539.91850643999</v>
      </c>
      <c r="Z30" s="33">
        <v>22278.149835331988</v>
      </c>
      <c r="AA30" s="27">
        <v>1909.944972672002</v>
      </c>
      <c r="AB30" s="28">
        <v>3575.7259760520019</v>
      </c>
      <c r="AC30" s="28">
        <v>5556.8681238760028</v>
      </c>
      <c r="AD30" s="28">
        <v>7504.8825307640036</v>
      </c>
      <c r="AE30" s="28">
        <v>9106.235054436007</v>
      </c>
      <c r="AF30" s="28">
        <v>11811.595736400006</v>
      </c>
      <c r="AG30" s="28">
        <v>15812.952608548007</v>
      </c>
      <c r="AH30" s="28">
        <v>19857.234309227999</v>
      </c>
      <c r="AI30" s="28">
        <v>23370.903575143995</v>
      </c>
      <c r="AJ30" s="28">
        <v>26960.646730107994</v>
      </c>
      <c r="AK30" s="28">
        <v>30023.875478843995</v>
      </c>
      <c r="AL30" s="33">
        <v>33052.462440247997</v>
      </c>
      <c r="AM30" s="133">
        <v>2916.5730741119969</v>
      </c>
      <c r="AN30" s="28">
        <v>5576.7432524039959</v>
      </c>
      <c r="AO30" s="28">
        <v>8402.0889647280019</v>
      </c>
      <c r="AP30" s="28">
        <v>11829.217973215997</v>
      </c>
      <c r="AQ30" s="28">
        <v>15894.980580167998</v>
      </c>
      <c r="AR30" s="28">
        <v>20351.252876648436</v>
      </c>
      <c r="AS30" s="28">
        <v>25371.418838648904</v>
      </c>
      <c r="AT30" s="28">
        <v>30448.279669804127</v>
      </c>
      <c r="AU30" s="28">
        <v>35191.396997237425</v>
      </c>
      <c r="AV30" s="28">
        <v>39960.830203837933</v>
      </c>
      <c r="AW30" s="28">
        <v>43649.535809024797</v>
      </c>
      <c r="AX30" s="28">
        <v>47642.645549498186</v>
      </c>
      <c r="AY30" s="27">
        <v>3734.8164538172368</v>
      </c>
      <c r="AZ30" s="28">
        <v>7126.5794729242025</v>
      </c>
      <c r="BA30" s="28">
        <v>10954.062916928153</v>
      </c>
      <c r="BB30" s="28">
        <v>15663.338119797161</v>
      </c>
      <c r="BC30" s="28">
        <v>20672.04418806238</v>
      </c>
      <c r="BD30" s="28">
        <v>26156.597979906535</v>
      </c>
      <c r="BE30" s="28">
        <v>32085.342565627656</v>
      </c>
      <c r="BF30" s="28">
        <v>38095.089758766931</v>
      </c>
      <c r="BG30" s="28">
        <v>43609.621904595726</v>
      </c>
      <c r="BH30" s="28">
        <v>49116.407215288884</v>
      </c>
      <c r="BI30" s="28">
        <v>53513.774398409107</v>
      </c>
      <c r="BJ30" s="28">
        <v>58217.180474841545</v>
      </c>
      <c r="BK30" s="27">
        <v>4784.909227348925</v>
      </c>
      <c r="BL30" s="28">
        <v>9327.1336404685535</v>
      </c>
      <c r="BM30" s="28">
        <v>14176.710501000001</v>
      </c>
      <c r="BN30" s="28">
        <v>19326.293506109869</v>
      </c>
      <c r="BO30" s="28">
        <v>25058.690061226363</v>
      </c>
      <c r="BP30" s="28">
        <v>31088.044706662793</v>
      </c>
      <c r="BQ30" s="28">
        <v>37479.5217451633</v>
      </c>
      <c r="BR30" s="28">
        <v>43993.434386222987</v>
      </c>
      <c r="BS30" s="28">
        <v>50041.855042386414</v>
      </c>
      <c r="BT30" s="28">
        <v>55987.688109553419</v>
      </c>
      <c r="BU30" s="28">
        <v>61287.276095906447</v>
      </c>
      <c r="BV30" s="28">
        <v>66808.340927242447</v>
      </c>
      <c r="BW30" s="27">
        <v>5710.1961180359885</v>
      </c>
      <c r="BX30" s="28">
        <v>10649.447732788831</v>
      </c>
      <c r="BY30" s="28">
        <v>16117.417554811685</v>
      </c>
      <c r="BZ30" s="28">
        <v>22438.452557178993</v>
      </c>
      <c r="CA30" s="28">
        <v>29176.159355186217</v>
      </c>
      <c r="CB30" s="28">
        <v>35974.378513608201</v>
      </c>
      <c r="CC30" s="28">
        <v>43213.659598086117</v>
      </c>
      <c r="CD30" s="28">
        <v>50855.48026929667</v>
      </c>
      <c r="CE30" s="28">
        <v>58144.6191783553</v>
      </c>
      <c r="CF30" s="28">
        <v>65605.793443347735</v>
      </c>
      <c r="CH30" s="178">
        <f t="shared" si="1"/>
        <v>0.17178964980611755</v>
      </c>
    </row>
    <row r="31" spans="1:87" ht="15" thickBot="1" x14ac:dyDescent="0.35">
      <c r="A31" s="182"/>
      <c r="B31" s="90" t="s">
        <v>22</v>
      </c>
      <c r="C31" s="91">
        <v>156.92109317435862</v>
      </c>
      <c r="D31" s="28">
        <v>159.70915797687451</v>
      </c>
      <c r="E31" s="28">
        <v>160.64809814237162</v>
      </c>
      <c r="F31" s="29">
        <v>162.16558717810693</v>
      </c>
      <c r="G31" s="29">
        <v>160.48415005441746</v>
      </c>
      <c r="H31" s="29">
        <v>161.13073624258524</v>
      </c>
      <c r="I31" s="29">
        <v>162.56806021327102</v>
      </c>
      <c r="J31" s="29">
        <v>163.57154603274407</v>
      </c>
      <c r="K31" s="29">
        <v>164.01290391231865</v>
      </c>
      <c r="L31" s="29">
        <v>164.16717572278557</v>
      </c>
      <c r="M31" s="29">
        <v>164.27518344789149</v>
      </c>
      <c r="N31" s="30">
        <v>164.19625534550232</v>
      </c>
      <c r="O31" s="27">
        <v>166.55805364779059</v>
      </c>
      <c r="P31" s="28">
        <v>164.48961972588012</v>
      </c>
      <c r="Q31" s="28">
        <v>160.65037361504764</v>
      </c>
      <c r="R31" s="28">
        <v>160.58831710709319</v>
      </c>
      <c r="S31" s="28">
        <v>160.51338550247115</v>
      </c>
      <c r="T31" s="28">
        <v>158.23420288463845</v>
      </c>
      <c r="U31" s="28">
        <v>155.39028407588913</v>
      </c>
      <c r="V31" s="32">
        <v>153.1241088628019</v>
      </c>
      <c r="W31" s="32">
        <v>150.79008560289691</v>
      </c>
      <c r="X31" s="32">
        <v>150.12148935657288</v>
      </c>
      <c r="Y31" s="32">
        <v>148.99771496642839</v>
      </c>
      <c r="Z31" s="33">
        <v>148.18151053993896</v>
      </c>
      <c r="AA31" s="27">
        <v>139.79154518950438</v>
      </c>
      <c r="AB31" s="28">
        <v>142.40905105550686</v>
      </c>
      <c r="AC31" s="28">
        <v>143.12548854801429</v>
      </c>
      <c r="AD31" s="28">
        <v>138.08477805891357</v>
      </c>
      <c r="AE31" s="28">
        <v>136.53403991954201</v>
      </c>
      <c r="AF31" s="28">
        <v>138.34027900060653</v>
      </c>
      <c r="AG31" s="28">
        <v>141.239483874782</v>
      </c>
      <c r="AH31" s="28">
        <v>143.78536921196005</v>
      </c>
      <c r="AI31" s="28">
        <v>144.33082812957113</v>
      </c>
      <c r="AJ31" s="28">
        <v>144.99961329220167</v>
      </c>
      <c r="AK31" s="28">
        <v>145.75009081576246</v>
      </c>
      <c r="AL31" s="33">
        <v>145.60591898061196</v>
      </c>
      <c r="AM31" s="133">
        <v>141.07125934025879</v>
      </c>
      <c r="AN31" s="28">
        <v>147.57380309703083</v>
      </c>
      <c r="AO31" s="28">
        <v>153.11629594573279</v>
      </c>
      <c r="AP31" s="28">
        <v>151.25696537864255</v>
      </c>
      <c r="AQ31" s="28">
        <v>150.17160485456643</v>
      </c>
      <c r="AR31" s="28">
        <v>151.94120163068905</v>
      </c>
      <c r="AS31" s="28">
        <v>155.4311091712587</v>
      </c>
      <c r="AT31" s="28">
        <v>158.48604920991565</v>
      </c>
      <c r="AU31" s="28">
        <v>159.77046581251611</v>
      </c>
      <c r="AV31" s="28">
        <v>160.78834305459375</v>
      </c>
      <c r="AW31" s="28">
        <v>161.81349541446556</v>
      </c>
      <c r="AX31" s="28">
        <v>162.10842344049917</v>
      </c>
      <c r="AY31" s="27">
        <v>167.14535519125681</v>
      </c>
      <c r="AZ31" s="28">
        <v>168.84832285970782</v>
      </c>
      <c r="BA31" s="28">
        <v>167.91554497043003</v>
      </c>
      <c r="BB31" s="28">
        <v>165.85426433724334</v>
      </c>
      <c r="BC31" s="28">
        <v>165.45716127519924</v>
      </c>
      <c r="BD31" s="28">
        <v>165.06162455168868</v>
      </c>
      <c r="BE31" s="28">
        <v>166.93526348156973</v>
      </c>
      <c r="BF31" s="28">
        <v>168.62046746991874</v>
      </c>
      <c r="BG31" s="28">
        <v>169.72821032210209</v>
      </c>
      <c r="BH31" s="28">
        <v>170.38280659163271</v>
      </c>
      <c r="BI31" s="28">
        <v>170.69269966843117</v>
      </c>
      <c r="BJ31" s="28">
        <v>170.66101105997188</v>
      </c>
      <c r="BK31" s="27">
        <v>174.65940412127574</v>
      </c>
      <c r="BL31" s="28">
        <v>178.5531843724913</v>
      </c>
      <c r="BM31" s="28">
        <v>178.87461441157541</v>
      </c>
      <c r="BN31" s="28">
        <v>179.64758415388138</v>
      </c>
      <c r="BO31" s="28">
        <v>179.94362972667034</v>
      </c>
      <c r="BP31" s="28">
        <v>179.91156792698288</v>
      </c>
      <c r="BQ31" s="28">
        <v>180.72994511885173</v>
      </c>
      <c r="BR31" s="28">
        <v>181.74064050851331</v>
      </c>
      <c r="BS31" s="28">
        <v>181.99932983284862</v>
      </c>
      <c r="BT31" s="28">
        <v>182.2167324700396</v>
      </c>
      <c r="BU31" s="28">
        <v>182.19889655026211</v>
      </c>
      <c r="BV31" s="28">
        <v>181.8895208883367</v>
      </c>
      <c r="BW31" s="27">
        <v>178.65871282137456</v>
      </c>
      <c r="BX31" s="28">
        <v>182.54015528327065</v>
      </c>
      <c r="BY31" s="28">
        <v>181.01462211168163</v>
      </c>
      <c r="BZ31" s="28">
        <v>181.41237803015983</v>
      </c>
      <c r="CA31" s="28">
        <v>181.37139895672553</v>
      </c>
      <c r="CB31" s="28">
        <v>181.5790113676143</v>
      </c>
      <c r="CC31" s="28">
        <v>182.14179736850218</v>
      </c>
      <c r="CD31" s="28">
        <v>183.47927256964971</v>
      </c>
      <c r="CE31" s="28">
        <v>184.03333122072357</v>
      </c>
      <c r="CF31" s="28">
        <v>184.41057279101813</v>
      </c>
      <c r="CH31" s="178">
        <f t="shared" si="1"/>
        <v>1.2039730332335186E-2</v>
      </c>
    </row>
    <row r="32" spans="1:87" x14ac:dyDescent="0.3">
      <c r="A32" s="184" t="s">
        <v>2</v>
      </c>
      <c r="B32" s="95" t="s">
        <v>17</v>
      </c>
      <c r="C32" s="89">
        <v>1.3808050000000001</v>
      </c>
      <c r="D32" s="54">
        <v>2.6323030000000003</v>
      </c>
      <c r="E32" s="54">
        <v>3.9854720000000006</v>
      </c>
      <c r="F32" s="54">
        <v>5.2156650000000004</v>
      </c>
      <c r="G32" s="54">
        <v>6.4497560000000007</v>
      </c>
      <c r="H32" s="54">
        <v>7.780577000000001</v>
      </c>
      <c r="I32" s="54">
        <v>9.1860280000000003</v>
      </c>
      <c r="J32" s="54">
        <v>10.609948000000001</v>
      </c>
      <c r="K32" s="54">
        <v>12.004874000000001</v>
      </c>
      <c r="L32" s="54">
        <v>13.370254000000001</v>
      </c>
      <c r="M32" s="54">
        <v>14.746189000000001</v>
      </c>
      <c r="N32" s="52">
        <v>16.089062000000002</v>
      </c>
      <c r="O32" s="53">
        <v>1.425432</v>
      </c>
      <c r="P32" s="54">
        <v>2.7027999999999999</v>
      </c>
      <c r="Q32" s="54">
        <v>3.5684290000000001</v>
      </c>
      <c r="R32" s="54">
        <v>3.5684290000000001</v>
      </c>
      <c r="S32" s="54">
        <v>3.5684290000000001</v>
      </c>
      <c r="T32" s="54">
        <v>3.9016440000000001</v>
      </c>
      <c r="U32" s="54">
        <v>4.7175700000000003</v>
      </c>
      <c r="V32" s="55">
        <v>5.8965779999999999</v>
      </c>
      <c r="W32" s="55">
        <v>7.0137789999999995</v>
      </c>
      <c r="X32" s="55">
        <v>8.1149779999999989</v>
      </c>
      <c r="Y32" s="55">
        <v>9.0285229999999999</v>
      </c>
      <c r="Z32" s="56">
        <v>9.5953210000000002</v>
      </c>
      <c r="AA32" s="53">
        <v>0.69648500000000002</v>
      </c>
      <c r="AB32" s="54">
        <v>1.4797959999999999</v>
      </c>
      <c r="AC32" s="54">
        <v>2.4061810000000001</v>
      </c>
      <c r="AD32" s="54">
        <v>3.0776409999999998</v>
      </c>
      <c r="AE32" s="54">
        <v>3.6296339999999998</v>
      </c>
      <c r="AF32" s="54">
        <v>4.8379820000000002</v>
      </c>
      <c r="AG32" s="54">
        <v>6.2864820000000003</v>
      </c>
      <c r="AH32" s="54">
        <v>7.7248910000000004</v>
      </c>
      <c r="AI32" s="54">
        <v>8.9779929999999997</v>
      </c>
      <c r="AJ32" s="54">
        <v>10.142569999999999</v>
      </c>
      <c r="AK32" s="54">
        <v>11.202824</v>
      </c>
      <c r="AL32" s="56">
        <v>11.993186999999999</v>
      </c>
      <c r="AM32" s="136">
        <v>0.71699100000000004</v>
      </c>
      <c r="AN32" s="54">
        <v>1.446698</v>
      </c>
      <c r="AO32" s="54">
        <v>2.1987220000000001</v>
      </c>
      <c r="AP32" s="54">
        <v>2.9291999999999998</v>
      </c>
      <c r="AQ32" s="54">
        <v>3.895537</v>
      </c>
      <c r="AR32" s="54">
        <v>4.9558499999999999</v>
      </c>
      <c r="AS32" s="54">
        <v>6.0697709999999994</v>
      </c>
      <c r="AT32" s="54">
        <v>7.2074789999999993</v>
      </c>
      <c r="AU32" s="54">
        <v>8.1635179999999998</v>
      </c>
      <c r="AV32" s="54">
        <v>9.1530229999999992</v>
      </c>
      <c r="AW32" s="54">
        <v>10.052148000000001</v>
      </c>
      <c r="AX32" s="54">
        <v>10.904214</v>
      </c>
      <c r="AY32" s="53">
        <v>0.89336700000000002</v>
      </c>
      <c r="AZ32" s="54">
        <v>1.7409910000000002</v>
      </c>
      <c r="BA32" s="54">
        <v>2.5716890000000001</v>
      </c>
      <c r="BB32" s="54">
        <v>3.4016310000000001</v>
      </c>
      <c r="BC32" s="54">
        <v>4.3597109999999999</v>
      </c>
      <c r="BD32" s="54">
        <v>5.3522819999999998</v>
      </c>
      <c r="BE32" s="54">
        <v>6.5109519999999996</v>
      </c>
      <c r="BF32" s="54">
        <v>7.7299559999999996</v>
      </c>
      <c r="BG32" s="54">
        <v>8.8069199999999999</v>
      </c>
      <c r="BH32" s="54">
        <v>9.8803579999999993</v>
      </c>
      <c r="BI32" s="54">
        <v>10.959745999999999</v>
      </c>
      <c r="BJ32" s="54">
        <v>11.979125</v>
      </c>
      <c r="BK32" s="53">
        <v>1.0740240000000001</v>
      </c>
      <c r="BL32" s="54">
        <v>2.166096</v>
      </c>
      <c r="BM32" s="54">
        <v>3.1770260000000001</v>
      </c>
      <c r="BN32" s="54">
        <v>4.3112550000000001</v>
      </c>
      <c r="BO32" s="54">
        <v>5.5000210000000003</v>
      </c>
      <c r="BP32" s="54">
        <v>6.7034280000000006</v>
      </c>
      <c r="BQ32" s="54">
        <v>7.9911870000000009</v>
      </c>
      <c r="BR32" s="54">
        <v>9.2969340000000003</v>
      </c>
      <c r="BS32" s="54">
        <v>10.467220000000001</v>
      </c>
      <c r="BT32" s="54">
        <v>11.682457000000001</v>
      </c>
      <c r="BU32" s="54">
        <v>12.865154</v>
      </c>
      <c r="BV32" s="54">
        <v>14.055424</v>
      </c>
      <c r="BW32" s="53">
        <v>1.2071050000000001</v>
      </c>
      <c r="BX32" s="54">
        <v>2.192536</v>
      </c>
      <c r="BY32" s="54">
        <v>3.3019530000000001</v>
      </c>
      <c r="BZ32" s="54">
        <v>4.5215860000000001</v>
      </c>
      <c r="CA32" s="54">
        <v>5.8319410000000005</v>
      </c>
      <c r="CB32" s="54">
        <v>7.1179000000000006</v>
      </c>
      <c r="CC32" s="54">
        <v>8.5357050000000001</v>
      </c>
      <c r="CD32" s="54">
        <v>10.062313</v>
      </c>
      <c r="CE32" s="54">
        <v>11.456747999999999</v>
      </c>
      <c r="CF32" s="54">
        <v>12.819509999999999</v>
      </c>
      <c r="CH32" s="177">
        <f t="shared" si="1"/>
        <v>9.7329953793110269E-2</v>
      </c>
    </row>
    <row r="33" spans="1:87" x14ac:dyDescent="0.3">
      <c r="A33" s="182"/>
      <c r="B33" s="96" t="s">
        <v>18</v>
      </c>
      <c r="C33" s="91">
        <v>8070</v>
      </c>
      <c r="D33" s="28">
        <v>15407</v>
      </c>
      <c r="E33" s="28">
        <v>23448</v>
      </c>
      <c r="F33" s="28">
        <v>30338</v>
      </c>
      <c r="G33" s="28">
        <v>37826</v>
      </c>
      <c r="H33" s="28">
        <v>45490</v>
      </c>
      <c r="I33" s="28">
        <v>53289</v>
      </c>
      <c r="J33" s="28">
        <v>61304</v>
      </c>
      <c r="K33" s="28">
        <v>69159</v>
      </c>
      <c r="L33" s="28">
        <v>76928</v>
      </c>
      <c r="M33" s="28">
        <v>85027</v>
      </c>
      <c r="N33" s="30">
        <v>93067</v>
      </c>
      <c r="O33" s="27">
        <v>8227</v>
      </c>
      <c r="P33" s="28">
        <v>15897</v>
      </c>
      <c r="Q33" s="28">
        <v>21622</v>
      </c>
      <c r="R33" s="28">
        <v>21622</v>
      </c>
      <c r="S33" s="28">
        <v>21622</v>
      </c>
      <c r="T33" s="28">
        <v>24162</v>
      </c>
      <c r="U33" s="28">
        <v>29651</v>
      </c>
      <c r="V33" s="32">
        <v>37442</v>
      </c>
      <c r="W33" s="32">
        <v>45077</v>
      </c>
      <c r="X33" s="32">
        <v>52284</v>
      </c>
      <c r="Y33" s="32">
        <v>58795</v>
      </c>
      <c r="Z33" s="33">
        <v>62755</v>
      </c>
      <c r="AA33" s="27">
        <v>4503</v>
      </c>
      <c r="AB33" s="28">
        <v>9480</v>
      </c>
      <c r="AC33" s="28">
        <v>15725</v>
      </c>
      <c r="AD33" s="28">
        <v>20737</v>
      </c>
      <c r="AE33" s="28">
        <v>24651</v>
      </c>
      <c r="AF33" s="28">
        <v>32640</v>
      </c>
      <c r="AG33" s="28">
        <v>41421</v>
      </c>
      <c r="AH33" s="28">
        <v>49963</v>
      </c>
      <c r="AI33" s="28">
        <v>58205</v>
      </c>
      <c r="AJ33" s="28">
        <v>65945</v>
      </c>
      <c r="AK33" s="28">
        <v>72850</v>
      </c>
      <c r="AL33" s="33">
        <v>78266</v>
      </c>
      <c r="AM33" s="133">
        <v>4725</v>
      </c>
      <c r="AN33" s="28">
        <v>9254</v>
      </c>
      <c r="AO33" s="28">
        <v>13753</v>
      </c>
      <c r="AP33" s="28">
        <v>18623</v>
      </c>
      <c r="AQ33" s="28">
        <v>25513</v>
      </c>
      <c r="AR33" s="28">
        <v>32069</v>
      </c>
      <c r="AS33" s="28">
        <v>38262</v>
      </c>
      <c r="AT33" s="28">
        <v>44382</v>
      </c>
      <c r="AU33" s="28">
        <v>49882</v>
      </c>
      <c r="AV33" s="28">
        <v>55748</v>
      </c>
      <c r="AW33" s="28">
        <v>61026</v>
      </c>
      <c r="AX33" s="28">
        <v>66405</v>
      </c>
      <c r="AY33" s="27">
        <v>5346</v>
      </c>
      <c r="AZ33" s="28">
        <v>10359</v>
      </c>
      <c r="BA33" s="28">
        <v>15524</v>
      </c>
      <c r="BB33" s="28">
        <v>20622</v>
      </c>
      <c r="BC33" s="28">
        <v>26282</v>
      </c>
      <c r="BD33" s="28">
        <v>32178</v>
      </c>
      <c r="BE33" s="28">
        <v>38270</v>
      </c>
      <c r="BF33" s="28">
        <v>44694</v>
      </c>
      <c r="BG33" s="28">
        <v>50521</v>
      </c>
      <c r="BH33" s="28">
        <v>56551</v>
      </c>
      <c r="BI33" s="28">
        <v>62661</v>
      </c>
      <c r="BJ33" s="28">
        <v>68748</v>
      </c>
      <c r="BK33" s="27">
        <v>6057</v>
      </c>
      <c r="BL33" s="28">
        <v>12029</v>
      </c>
      <c r="BM33" s="28">
        <v>17574</v>
      </c>
      <c r="BN33" s="28">
        <v>23591</v>
      </c>
      <c r="BO33" s="28">
        <v>29918</v>
      </c>
      <c r="BP33" s="28">
        <v>36206</v>
      </c>
      <c r="BQ33" s="28">
        <v>42686</v>
      </c>
      <c r="BR33" s="28">
        <v>49268</v>
      </c>
      <c r="BS33" s="28">
        <v>55247</v>
      </c>
      <c r="BT33" s="28">
        <v>61620</v>
      </c>
      <c r="BU33" s="28">
        <v>67810</v>
      </c>
      <c r="BV33" s="28">
        <v>74275</v>
      </c>
      <c r="BW33" s="27">
        <v>6431</v>
      </c>
      <c r="BX33" s="28">
        <v>11556</v>
      </c>
      <c r="BY33" s="28">
        <v>17644</v>
      </c>
      <c r="BZ33" s="28">
        <v>23856</v>
      </c>
      <c r="CA33" s="28">
        <v>30549</v>
      </c>
      <c r="CB33" s="28">
        <v>37009</v>
      </c>
      <c r="CC33" s="28">
        <v>44012</v>
      </c>
      <c r="CD33" s="28">
        <v>51418</v>
      </c>
      <c r="CE33" s="28">
        <v>58339</v>
      </c>
      <c r="CF33" s="28">
        <v>65264</v>
      </c>
      <c r="CH33" s="178">
        <f t="shared" si="1"/>
        <v>5.9136643946770429E-2</v>
      </c>
    </row>
    <row r="34" spans="1:87" x14ac:dyDescent="0.3">
      <c r="A34" s="182"/>
      <c r="B34" s="96" t="s">
        <v>19</v>
      </c>
      <c r="C34" s="92">
        <v>1.5096540000000001</v>
      </c>
      <c r="D34" s="35">
        <v>2.8791020000000001</v>
      </c>
      <c r="E34" s="35">
        <v>4.3790329999999997</v>
      </c>
      <c r="F34" s="36">
        <v>5.6656909999999998</v>
      </c>
      <c r="G34" s="36">
        <v>7.0637539999999994</v>
      </c>
      <c r="H34" s="36">
        <v>8.4979579999999988</v>
      </c>
      <c r="I34" s="36">
        <v>9.9564499999999985</v>
      </c>
      <c r="J34" s="36">
        <v>11.454907999999998</v>
      </c>
      <c r="K34" s="36">
        <v>12.928477999999998</v>
      </c>
      <c r="L34" s="36">
        <v>14.391990999999999</v>
      </c>
      <c r="M34" s="36">
        <v>15.915381999999999</v>
      </c>
      <c r="N34" s="37">
        <v>17.426404999999999</v>
      </c>
      <c r="O34" s="34">
        <v>1.5381199999999999</v>
      </c>
      <c r="P34" s="35">
        <v>2.9685299999999999</v>
      </c>
      <c r="Q34" s="35">
        <v>4.038348</v>
      </c>
      <c r="R34" s="35">
        <v>4.038348</v>
      </c>
      <c r="S34" s="35">
        <v>4.038348</v>
      </c>
      <c r="T34" s="35">
        <v>4.4988159999999997</v>
      </c>
      <c r="U34" s="35">
        <v>5.4925379999999997</v>
      </c>
      <c r="V34" s="39">
        <v>6.9307109999999996</v>
      </c>
      <c r="W34" s="39">
        <v>8.3605540000000005</v>
      </c>
      <c r="X34" s="39">
        <v>9.7027549999999998</v>
      </c>
      <c r="Y34" s="39">
        <v>10.919281999999999</v>
      </c>
      <c r="Z34" s="40">
        <v>11.658325</v>
      </c>
      <c r="AA34" s="34">
        <v>0.84211499999999995</v>
      </c>
      <c r="AB34" s="35">
        <v>1.7794209999999999</v>
      </c>
      <c r="AC34" s="35">
        <v>2.946771</v>
      </c>
      <c r="AD34" s="35">
        <v>3.8860109999999999</v>
      </c>
      <c r="AE34" s="35">
        <v>4.6221049999999995</v>
      </c>
      <c r="AF34" s="35">
        <v>6.1180409999999998</v>
      </c>
      <c r="AG34" s="35">
        <v>7.7724510000000002</v>
      </c>
      <c r="AH34" s="35">
        <v>9.3793170000000003</v>
      </c>
      <c r="AI34" s="35">
        <v>10.932248000000001</v>
      </c>
      <c r="AJ34" s="35">
        <v>12.388822000000001</v>
      </c>
      <c r="AK34" s="35">
        <v>13.685695000000001</v>
      </c>
      <c r="AL34" s="40">
        <v>14.703337000000001</v>
      </c>
      <c r="AM34" s="134">
        <v>0.88818399999999997</v>
      </c>
      <c r="AN34" s="35">
        <v>1.7378390000000001</v>
      </c>
      <c r="AO34" s="35">
        <v>2.584133</v>
      </c>
      <c r="AP34" s="35">
        <v>3.5136690000000002</v>
      </c>
      <c r="AQ34" s="35">
        <v>4.8285049999999998</v>
      </c>
      <c r="AR34" s="35">
        <v>6.0969129999999998</v>
      </c>
      <c r="AS34" s="35">
        <v>7.3037510000000001</v>
      </c>
      <c r="AT34" s="35">
        <v>8.502891</v>
      </c>
      <c r="AU34" s="35">
        <v>9.5805609999999994</v>
      </c>
      <c r="AV34" s="35">
        <v>10.737976</v>
      </c>
      <c r="AW34" s="35">
        <v>11.761687</v>
      </c>
      <c r="AX34" s="35">
        <v>12.798103000000001</v>
      </c>
      <c r="AY34" s="34">
        <v>1.033177</v>
      </c>
      <c r="AZ34" s="35">
        <v>2.0069460000000001</v>
      </c>
      <c r="BA34" s="35">
        <v>3.009029</v>
      </c>
      <c r="BB34" s="35">
        <v>4.0101969999999998</v>
      </c>
      <c r="BC34" s="35">
        <v>5.1309519999999997</v>
      </c>
      <c r="BD34" s="35">
        <v>6.3126569999999997</v>
      </c>
      <c r="BE34" s="35">
        <v>7.542198</v>
      </c>
      <c r="BF34" s="35">
        <v>8.8354850000000003</v>
      </c>
      <c r="BG34" s="35">
        <v>10.010224000000001</v>
      </c>
      <c r="BH34" s="35">
        <v>11.224229000000001</v>
      </c>
      <c r="BI34" s="35">
        <v>12.449423000000001</v>
      </c>
      <c r="BJ34" s="35">
        <v>13.657421000000001</v>
      </c>
      <c r="BK34" s="34">
        <v>1.2076629999999999</v>
      </c>
      <c r="BL34" s="35">
        <v>2.407521</v>
      </c>
      <c r="BM34" s="35">
        <v>3.5224919999999997</v>
      </c>
      <c r="BN34" s="35">
        <v>4.7629479999999997</v>
      </c>
      <c r="BO34" s="35">
        <v>6.075132</v>
      </c>
      <c r="BP34" s="35">
        <v>7.385923</v>
      </c>
      <c r="BQ34" s="35">
        <v>8.7467000000000006</v>
      </c>
      <c r="BR34" s="35">
        <v>10.131067</v>
      </c>
      <c r="BS34" s="35">
        <v>11.390703999999999</v>
      </c>
      <c r="BT34" s="35">
        <v>12.740129999999999</v>
      </c>
      <c r="BU34" s="35">
        <v>14.036241999999998</v>
      </c>
      <c r="BV34" s="35">
        <v>15.379232999999997</v>
      </c>
      <c r="BW34" s="34">
        <v>1.3410089999999999</v>
      </c>
      <c r="BX34" s="35">
        <v>2.408487</v>
      </c>
      <c r="BY34" s="35">
        <v>3.6851150000000001</v>
      </c>
      <c r="BZ34" s="35">
        <v>5.030081</v>
      </c>
      <c r="CA34" s="35">
        <v>6.4817330000000002</v>
      </c>
      <c r="CB34" s="35">
        <v>7.8853309999999999</v>
      </c>
      <c r="CC34" s="35">
        <v>9.3943449999999995</v>
      </c>
      <c r="CD34" s="35">
        <v>10.988396</v>
      </c>
      <c r="CE34" s="35">
        <v>12.493605000000001</v>
      </c>
      <c r="CF34" s="35">
        <v>13.988106</v>
      </c>
      <c r="CH34" s="178">
        <f t="shared" si="1"/>
        <v>9.7956300288929654E-2</v>
      </c>
    </row>
    <row r="35" spans="1:87" x14ac:dyDescent="0.3">
      <c r="A35" s="182"/>
      <c r="B35" s="97" t="s">
        <v>20</v>
      </c>
      <c r="C35" s="94">
        <v>0.91464997939925308</v>
      </c>
      <c r="D35" s="43">
        <v>0.9142791745481752</v>
      </c>
      <c r="E35" s="43">
        <v>0.91012604837643396</v>
      </c>
      <c r="F35" s="44">
        <v>0.92056997107678495</v>
      </c>
      <c r="G35" s="44">
        <v>0.91307766380312805</v>
      </c>
      <c r="H35" s="44">
        <v>0.91558195510027252</v>
      </c>
      <c r="I35" s="44">
        <v>0.9226208136434173</v>
      </c>
      <c r="J35" s="44">
        <v>0.92623598548325337</v>
      </c>
      <c r="K35" s="44">
        <v>0.92856050031565995</v>
      </c>
      <c r="L35" s="44">
        <v>0.92900655649381669</v>
      </c>
      <c r="M35" s="44">
        <v>0.92653691881225353</v>
      </c>
      <c r="N35" s="45">
        <v>0.92325766559425215</v>
      </c>
      <c r="O35" s="42">
        <v>0.92673653551088353</v>
      </c>
      <c r="P35" s="43">
        <v>0.91048431378493733</v>
      </c>
      <c r="Q35" s="43">
        <v>0.88363583326647432</v>
      </c>
      <c r="R35" s="43">
        <v>0.88363583326647432</v>
      </c>
      <c r="S35" s="43">
        <v>0.88363583326647432</v>
      </c>
      <c r="T35" s="43">
        <v>0.86726018579110598</v>
      </c>
      <c r="U35" s="43">
        <v>0.85890530024553324</v>
      </c>
      <c r="V35" s="59">
        <v>0.85078976745675883</v>
      </c>
      <c r="W35" s="59">
        <v>0.83891318685340699</v>
      </c>
      <c r="X35" s="59">
        <v>0.83635812715048452</v>
      </c>
      <c r="Y35" s="59">
        <v>0.82684218614374105</v>
      </c>
      <c r="Z35" s="60">
        <v>0.82304456257652803</v>
      </c>
      <c r="AA35" s="42">
        <v>0.82706637454504439</v>
      </c>
      <c r="AB35" s="43">
        <v>0.83161657640322328</v>
      </c>
      <c r="AC35" s="43">
        <v>0.81654835072016119</v>
      </c>
      <c r="AD35" s="43">
        <v>0.79197948744869739</v>
      </c>
      <c r="AE35" s="43">
        <v>0.78527727085386423</v>
      </c>
      <c r="AF35" s="43">
        <v>0.79077305954634836</v>
      </c>
      <c r="AG35" s="43">
        <v>0.80881590633379352</v>
      </c>
      <c r="AH35" s="43">
        <v>0.82360911780676571</v>
      </c>
      <c r="AI35" s="43">
        <v>0.82123941937650868</v>
      </c>
      <c r="AJ35" s="43">
        <v>0.81868720044569199</v>
      </c>
      <c r="AK35" s="43">
        <v>0.8185791076010388</v>
      </c>
      <c r="AL35" s="60">
        <v>0.81567789679308844</v>
      </c>
      <c r="AM35" s="135">
        <v>0.80725502823739237</v>
      </c>
      <c r="AN35" s="43">
        <v>0.83246952105459704</v>
      </c>
      <c r="AO35" s="43">
        <v>0.85085481281342723</v>
      </c>
      <c r="AP35" s="43">
        <v>0.83365849202073383</v>
      </c>
      <c r="AQ35" s="43">
        <v>0.80677911693163828</v>
      </c>
      <c r="AR35" s="43">
        <v>0.81284577949529546</v>
      </c>
      <c r="AS35" s="43">
        <v>0.83104845715578191</v>
      </c>
      <c r="AT35" s="43">
        <v>0.84765040502106859</v>
      </c>
      <c r="AU35" s="43">
        <v>0.85209185558131728</v>
      </c>
      <c r="AV35" s="43">
        <v>0.85239741642186562</v>
      </c>
      <c r="AW35" s="43">
        <v>0.85465188794770686</v>
      </c>
      <c r="AX35" s="43">
        <v>0.85201799047874505</v>
      </c>
      <c r="AY35" s="42">
        <v>0.86467952732203679</v>
      </c>
      <c r="AZ35" s="43">
        <v>0.8674827324701313</v>
      </c>
      <c r="BA35" s="43">
        <v>0.85465743268011052</v>
      </c>
      <c r="BB35" s="43">
        <v>0.84824536051470789</v>
      </c>
      <c r="BC35" s="43">
        <v>0.84968851784230293</v>
      </c>
      <c r="BD35" s="43">
        <v>0.84786516992765482</v>
      </c>
      <c r="BE35" s="43">
        <v>0.86326983195084506</v>
      </c>
      <c r="BF35" s="43">
        <v>0.87487625184129669</v>
      </c>
      <c r="BG35" s="43">
        <v>0.87979250014784871</v>
      </c>
      <c r="BH35" s="43">
        <v>0.88027052904925573</v>
      </c>
      <c r="BI35" s="43">
        <v>0.88034168330532248</v>
      </c>
      <c r="BJ35" s="43">
        <v>0.87711472026819692</v>
      </c>
      <c r="BK35" s="42">
        <v>0.8893408177612464</v>
      </c>
      <c r="BL35" s="43">
        <v>0.89972050088036615</v>
      </c>
      <c r="BM35" s="43">
        <v>0.90192568215910796</v>
      </c>
      <c r="BN35" s="43">
        <v>0.90516524639781926</v>
      </c>
      <c r="BO35" s="43">
        <v>0.90533357958312677</v>
      </c>
      <c r="BP35" s="43">
        <v>0.90759516447707356</v>
      </c>
      <c r="BQ35" s="43">
        <v>0.91362308070472298</v>
      </c>
      <c r="BR35" s="43">
        <v>0.91766582927543572</v>
      </c>
      <c r="BS35" s="43">
        <v>0.91892652113512929</v>
      </c>
      <c r="BT35" s="43">
        <v>0.9169809884200556</v>
      </c>
      <c r="BU35" s="43">
        <v>0.91656684175151737</v>
      </c>
      <c r="BV35" s="43">
        <v>0.9139223002863669</v>
      </c>
      <c r="BW35" s="42">
        <v>0.9001468297379065</v>
      </c>
      <c r="BX35" s="43">
        <v>0.9103374857327442</v>
      </c>
      <c r="BY35" s="43">
        <v>0.89602441172120817</v>
      </c>
      <c r="BZ35" s="43">
        <v>0.89890918257578756</v>
      </c>
      <c r="CA35" s="43">
        <v>0.89975026740533748</v>
      </c>
      <c r="CB35" s="43">
        <v>0.90267612101508499</v>
      </c>
      <c r="CC35" s="43">
        <v>0.90860033349850367</v>
      </c>
      <c r="CD35" s="43">
        <v>0.91572173045092298</v>
      </c>
      <c r="CE35" s="43">
        <v>0.91700898179508628</v>
      </c>
      <c r="CF35" s="43">
        <v>0.9164578821464463</v>
      </c>
      <c r="CH35" s="179">
        <f>+(CF35-BT35)*100</f>
        <v>-5.2310627360929729E-2</v>
      </c>
      <c r="CI35" t="s">
        <v>34</v>
      </c>
    </row>
    <row r="36" spans="1:87" x14ac:dyDescent="0.3">
      <c r="A36" s="182"/>
      <c r="B36" s="96" t="s">
        <v>21</v>
      </c>
      <c r="C36" s="91">
        <v>1121.2041770000023</v>
      </c>
      <c r="D36" s="28">
        <v>2137.5247070000069</v>
      </c>
      <c r="E36" s="28">
        <v>3255.2722710000098</v>
      </c>
      <c r="F36" s="28">
        <v>4193.1629660000117</v>
      </c>
      <c r="G36" s="28">
        <v>5214.3918740000099</v>
      </c>
      <c r="H36" s="28">
        <v>6247.8680780000068</v>
      </c>
      <c r="I36" s="28">
        <v>7293.8226970000023</v>
      </c>
      <c r="J36" s="28">
        <v>8368.6638589999984</v>
      </c>
      <c r="K36" s="28">
        <v>9431.040352999993</v>
      </c>
      <c r="L36" s="28">
        <v>10493.79501899999</v>
      </c>
      <c r="M36" s="28">
        <v>11631.556329999987</v>
      </c>
      <c r="N36" s="30">
        <v>12752.914164999984</v>
      </c>
      <c r="O36" s="27">
        <v>1152.2955907280048</v>
      </c>
      <c r="P36" s="28">
        <v>2225.3536360200037</v>
      </c>
      <c r="Q36" s="28">
        <v>3055.4067159160013</v>
      </c>
      <c r="R36" s="28">
        <v>3055.4067159160013</v>
      </c>
      <c r="S36" s="28">
        <v>3055.4067159160013</v>
      </c>
      <c r="T36" s="28">
        <v>3459.7066259800017</v>
      </c>
      <c r="U36" s="28">
        <v>4255.3148905920007</v>
      </c>
      <c r="V36" s="32">
        <v>5391.1631378999991</v>
      </c>
      <c r="W36" s="32">
        <v>6521.8503027679963</v>
      </c>
      <c r="X36" s="32">
        <v>7587.6766169319963</v>
      </c>
      <c r="Y36" s="32">
        <v>8555.4891614359967</v>
      </c>
      <c r="Z36" s="33">
        <v>9163.6278728439975</v>
      </c>
      <c r="AA36" s="27">
        <v>706.67191731200001</v>
      </c>
      <c r="AB36" s="28">
        <v>1491.7396940960002</v>
      </c>
      <c r="AC36" s="28">
        <v>2442.8707309560004</v>
      </c>
      <c r="AD36" s="28">
        <v>3196.9143030200012</v>
      </c>
      <c r="AE36" s="28">
        <v>3793.6924134639999</v>
      </c>
      <c r="AF36" s="28">
        <v>4965.8165083680042</v>
      </c>
      <c r="AG36" s="28">
        <v>6197.7780747440083</v>
      </c>
      <c r="AH36" s="28">
        <v>7389.2380353120097</v>
      </c>
      <c r="AI36" s="28">
        <v>8574.6606278200106</v>
      </c>
      <c r="AJ36" s="28">
        <v>9686.2557362800126</v>
      </c>
      <c r="AK36" s="28">
        <v>10707.553606644013</v>
      </c>
      <c r="AL36" s="33">
        <v>11491.087490032014</v>
      </c>
      <c r="AM36" s="133">
        <v>680.70517359200016</v>
      </c>
      <c r="AN36" s="28">
        <v>1331.8688045000004</v>
      </c>
      <c r="AO36" s="28">
        <v>1967.6563647440009</v>
      </c>
      <c r="AP36" s="28">
        <v>2652.4415030720011</v>
      </c>
      <c r="AQ36" s="28">
        <v>3621.8756749960016</v>
      </c>
      <c r="AR36" s="28">
        <v>4542.9758864298801</v>
      </c>
      <c r="AS36" s="28">
        <v>5403.8575733777334</v>
      </c>
      <c r="AT36" s="28">
        <v>6255.0895319609808</v>
      </c>
      <c r="AU36" s="28">
        <v>7019.9116051983237</v>
      </c>
      <c r="AV36" s="28">
        <v>7843.4212949585863</v>
      </c>
      <c r="AW36" s="28">
        <v>8606.5611391964412</v>
      </c>
      <c r="AX36" s="28">
        <v>9380.5879945812994</v>
      </c>
      <c r="AY36" s="27">
        <v>787.19205704278181</v>
      </c>
      <c r="AZ36" s="28">
        <v>1541.4890150001913</v>
      </c>
      <c r="BA36" s="28">
        <v>2288.710547720164</v>
      </c>
      <c r="BB36" s="28">
        <v>3016.9832609590012</v>
      </c>
      <c r="BC36" s="28">
        <v>3814.4784073833089</v>
      </c>
      <c r="BD36" s="28">
        <v>4648.6762156309205</v>
      </c>
      <c r="BE36" s="28">
        <v>5522.7070214142377</v>
      </c>
      <c r="BF36" s="28">
        <v>6460.8164643737528</v>
      </c>
      <c r="BG36" s="28">
        <v>7315.5601402361535</v>
      </c>
      <c r="BH36" s="28">
        <v>8215.1906613901428</v>
      </c>
      <c r="BI36" s="28">
        <v>9144.6841189436564</v>
      </c>
      <c r="BJ36" s="28">
        <v>10052.485416803813</v>
      </c>
      <c r="BK36" s="27">
        <v>916.62325281315634</v>
      </c>
      <c r="BL36" s="28">
        <v>1824.4423002446626</v>
      </c>
      <c r="BM36" s="28">
        <v>2675.6001757746517</v>
      </c>
      <c r="BN36" s="28">
        <v>3597.5147896669514</v>
      </c>
      <c r="BO36" s="28">
        <v>4569.5884295267979</v>
      </c>
      <c r="BP36" s="28">
        <v>5532.15670370923</v>
      </c>
      <c r="BQ36" s="28">
        <v>6527.4189480856667</v>
      </c>
      <c r="BR36" s="28">
        <v>7537.9742031681762</v>
      </c>
      <c r="BS36" s="28">
        <v>8460.8136268214839</v>
      </c>
      <c r="BT36" s="28">
        <v>9411.3752038740131</v>
      </c>
      <c r="BU36" s="28">
        <v>10385.25209805904</v>
      </c>
      <c r="BV36" s="28">
        <v>11399.597059535041</v>
      </c>
      <c r="BW36" s="27">
        <v>1021.8326493320077</v>
      </c>
      <c r="BX36" s="28">
        <v>1822.7811361548888</v>
      </c>
      <c r="BY36" s="28">
        <v>2793.8846348868974</v>
      </c>
      <c r="BZ36" s="28">
        <v>3798.7439359360487</v>
      </c>
      <c r="CA36" s="28">
        <v>4898.9811904680555</v>
      </c>
      <c r="CB36" s="28">
        <v>5960.9331324200593</v>
      </c>
      <c r="CC36" s="28">
        <v>7103.7140651120644</v>
      </c>
      <c r="CD36" s="28">
        <v>8328.9174673320704</v>
      </c>
      <c r="CE36" s="28">
        <v>9485.9166197366321</v>
      </c>
      <c r="CF36" s="28">
        <v>10639.783188344631</v>
      </c>
      <c r="CH36" s="178">
        <f t="shared" si="1"/>
        <v>0.13052375002167227</v>
      </c>
    </row>
    <row r="37" spans="1:87" ht="15" thickBot="1" x14ac:dyDescent="0.35">
      <c r="A37" s="185"/>
      <c r="B37" s="98" t="s">
        <v>22</v>
      </c>
      <c r="C37" s="99">
        <v>171.10346964064436</v>
      </c>
      <c r="D37" s="66">
        <v>170.85110663983903</v>
      </c>
      <c r="E37" s="66">
        <v>169.97065847833505</v>
      </c>
      <c r="F37" s="63">
        <v>171.91855099215508</v>
      </c>
      <c r="G37" s="63">
        <v>170.51118278432827</v>
      </c>
      <c r="H37" s="63">
        <v>171.03928335898001</v>
      </c>
      <c r="I37" s="63">
        <v>172.3813169697311</v>
      </c>
      <c r="J37" s="63">
        <v>173.07105572230199</v>
      </c>
      <c r="K37" s="63">
        <v>173.58368397460927</v>
      </c>
      <c r="L37" s="63">
        <v>173.80217866056572</v>
      </c>
      <c r="M37" s="63">
        <v>173.42948710409635</v>
      </c>
      <c r="N37" s="64">
        <v>172.87612150386283</v>
      </c>
      <c r="O37" s="65">
        <v>173.26267169077428</v>
      </c>
      <c r="P37" s="66">
        <v>170.01950053469207</v>
      </c>
      <c r="Q37" s="66">
        <v>165.03695310332068</v>
      </c>
      <c r="R37" s="66">
        <v>165.03695310332068</v>
      </c>
      <c r="S37" s="66">
        <v>165.03695310332068</v>
      </c>
      <c r="T37" s="66">
        <v>161.47851999006707</v>
      </c>
      <c r="U37" s="66">
        <v>159.10323429226673</v>
      </c>
      <c r="V37" s="68">
        <v>157.48565781742428</v>
      </c>
      <c r="W37" s="68">
        <v>155.59551434212568</v>
      </c>
      <c r="X37" s="68">
        <v>155.20958610664829</v>
      </c>
      <c r="Y37" s="68">
        <v>153.55936729313717</v>
      </c>
      <c r="Z37" s="69">
        <v>152.90129870129871</v>
      </c>
      <c r="AA37" s="65">
        <v>154.67133022429493</v>
      </c>
      <c r="AB37" s="66">
        <v>156.09662447257381</v>
      </c>
      <c r="AC37" s="66">
        <v>153.016279809221</v>
      </c>
      <c r="AD37" s="66">
        <v>148.41302985002653</v>
      </c>
      <c r="AE37" s="66">
        <v>147.24084215650481</v>
      </c>
      <c r="AF37" s="66">
        <v>148.22248774509805</v>
      </c>
      <c r="AG37" s="66">
        <v>151.77040631563699</v>
      </c>
      <c r="AH37" s="66">
        <v>154.61223305245883</v>
      </c>
      <c r="AI37" s="66">
        <v>154.24779658104973</v>
      </c>
      <c r="AJ37" s="66">
        <v>153.80347259079534</v>
      </c>
      <c r="AK37" s="66">
        <v>153.77932738503773</v>
      </c>
      <c r="AL37" s="69">
        <v>153.23623284695779</v>
      </c>
      <c r="AM37" s="137">
        <v>151.74412698412701</v>
      </c>
      <c r="AN37" s="66">
        <v>156.33218067862546</v>
      </c>
      <c r="AO37" s="66">
        <v>159.8721733439977</v>
      </c>
      <c r="AP37" s="66">
        <v>157.28937335552808</v>
      </c>
      <c r="AQ37" s="66">
        <v>152.68831576059264</v>
      </c>
      <c r="AR37" s="66">
        <v>154.5370918956001</v>
      </c>
      <c r="AS37" s="66">
        <v>158.63705504155556</v>
      </c>
      <c r="AT37" s="66">
        <v>162.39644450452883</v>
      </c>
      <c r="AU37" s="66">
        <v>163.65658955134117</v>
      </c>
      <c r="AV37" s="66">
        <v>164.18567482241514</v>
      </c>
      <c r="AW37" s="66">
        <v>164.71910333300562</v>
      </c>
      <c r="AX37" s="66">
        <v>164.2077253218884</v>
      </c>
      <c r="AY37" s="65">
        <v>167.1094276094276</v>
      </c>
      <c r="AZ37" s="66">
        <v>168.06554686745827</v>
      </c>
      <c r="BA37" s="66">
        <v>165.658915228034</v>
      </c>
      <c r="BB37" s="66">
        <v>164.95155659004945</v>
      </c>
      <c r="BC37" s="66">
        <v>165.8820105014839</v>
      </c>
      <c r="BD37" s="66">
        <v>166.33358195040088</v>
      </c>
      <c r="BE37" s="66">
        <v>170.13200940684607</v>
      </c>
      <c r="BF37" s="66">
        <v>172.95287958115182</v>
      </c>
      <c r="BG37" s="66">
        <v>174.32196512341403</v>
      </c>
      <c r="BH37" s="66">
        <v>174.71588477657335</v>
      </c>
      <c r="BI37" s="66">
        <v>174.90537974178517</v>
      </c>
      <c r="BJ37" s="66">
        <v>174.24688718217257</v>
      </c>
      <c r="BK37" s="65">
        <v>177.31946508172365</v>
      </c>
      <c r="BL37" s="66">
        <v>180.07282400864577</v>
      </c>
      <c r="BM37" s="66">
        <v>180.77990212814385</v>
      </c>
      <c r="BN37" s="66">
        <v>182.74998940273832</v>
      </c>
      <c r="BO37" s="66">
        <v>183.83651982084365</v>
      </c>
      <c r="BP37" s="66">
        <v>185.14688173230959</v>
      </c>
      <c r="BQ37" s="66">
        <v>187.20861640819004</v>
      </c>
      <c r="BR37" s="66">
        <v>188.70126654217748</v>
      </c>
      <c r="BS37" s="66">
        <v>189.46223324343407</v>
      </c>
      <c r="BT37" s="66">
        <v>189.58872119441742</v>
      </c>
      <c r="BU37" s="66">
        <v>189.72355109865802</v>
      </c>
      <c r="BV37" s="66">
        <v>189.23492426792328</v>
      </c>
      <c r="BW37" s="65">
        <v>187.70097962991761</v>
      </c>
      <c r="BX37" s="66">
        <v>189.73139494634822</v>
      </c>
      <c r="BY37" s="66">
        <v>187.14310813874405</v>
      </c>
      <c r="BZ37" s="66">
        <v>189.53663648558015</v>
      </c>
      <c r="CA37" s="66">
        <v>190.9044813250843</v>
      </c>
      <c r="CB37" s="66">
        <v>192.3288929719798</v>
      </c>
      <c r="CC37" s="66">
        <v>193.94040261746795</v>
      </c>
      <c r="CD37" s="66">
        <v>195.6963125753627</v>
      </c>
      <c r="CE37" s="66">
        <v>196.38231714633434</v>
      </c>
      <c r="CF37" s="66">
        <v>196.42544128462856</v>
      </c>
      <c r="CH37" s="178">
        <f t="shared" si="1"/>
        <v>3.6060795426750669E-2</v>
      </c>
    </row>
    <row r="38" spans="1:87" x14ac:dyDescent="0.3">
      <c r="A38" s="181" t="s">
        <v>3</v>
      </c>
      <c r="B38" s="100" t="s">
        <v>17</v>
      </c>
      <c r="C38" s="101">
        <v>0.96187</v>
      </c>
      <c r="D38" s="21">
        <v>1.8705370000000001</v>
      </c>
      <c r="E38" s="21">
        <v>2.9156490000000002</v>
      </c>
      <c r="F38" s="21">
        <v>4.1232889999999998</v>
      </c>
      <c r="G38" s="21">
        <v>5.1993070000000001</v>
      </c>
      <c r="H38" s="21">
        <v>6.5347610000000005</v>
      </c>
      <c r="I38" s="21">
        <v>8.0715470000000007</v>
      </c>
      <c r="J38" s="21">
        <v>9.6815930000000012</v>
      </c>
      <c r="K38" s="21">
        <v>11.115205000000001</v>
      </c>
      <c r="L38" s="21">
        <v>12.482957000000001</v>
      </c>
      <c r="M38" s="21">
        <v>13.551197</v>
      </c>
      <c r="N38" s="19">
        <v>14.666046</v>
      </c>
      <c r="O38" s="20">
        <v>1.1452250000000002</v>
      </c>
      <c r="P38" s="21">
        <v>2.193727</v>
      </c>
      <c r="Q38" s="21">
        <v>2.6664120000000002</v>
      </c>
      <c r="R38" s="21">
        <v>2.6665730000000001</v>
      </c>
      <c r="S38" s="21">
        <v>2.667195</v>
      </c>
      <c r="T38" s="21">
        <v>2.6918169999999999</v>
      </c>
      <c r="U38" s="21">
        <v>2.924058</v>
      </c>
      <c r="V38" s="23">
        <v>3.403721</v>
      </c>
      <c r="W38" s="23">
        <v>3.8547180000000001</v>
      </c>
      <c r="X38" s="23">
        <v>4.3394010000000005</v>
      </c>
      <c r="Y38" s="23">
        <v>4.7299260000000007</v>
      </c>
      <c r="Z38" s="24">
        <v>5.1174730000000004</v>
      </c>
      <c r="AA38" s="53">
        <v>0.35838199999999998</v>
      </c>
      <c r="AB38" s="21">
        <v>0.6317029999999999</v>
      </c>
      <c r="AC38" s="21">
        <v>0.99948999999999988</v>
      </c>
      <c r="AD38" s="21">
        <v>1.3428669999999998</v>
      </c>
      <c r="AE38" s="21">
        <v>1.6648829999999999</v>
      </c>
      <c r="AF38" s="21">
        <v>2.2327279999999998</v>
      </c>
      <c r="AG38" s="21">
        <v>3.2694989999999997</v>
      </c>
      <c r="AH38" s="21">
        <v>4.3885949999999996</v>
      </c>
      <c r="AI38" s="21">
        <v>5.3290889999999997</v>
      </c>
      <c r="AJ38" s="21">
        <v>6.3556309999999998</v>
      </c>
      <c r="AK38" s="21">
        <v>7.2535099999999995</v>
      </c>
      <c r="AL38" s="24">
        <v>8.1639140000000001</v>
      </c>
      <c r="AM38" s="132">
        <v>0.831125</v>
      </c>
      <c r="AN38" s="21">
        <v>1.669618</v>
      </c>
      <c r="AO38" s="21">
        <v>2.654299</v>
      </c>
      <c r="AP38" s="21">
        <v>3.6940400000000002</v>
      </c>
      <c r="AQ38" s="21">
        <v>4.9639870000000004</v>
      </c>
      <c r="AR38" s="21">
        <v>6.4116309999999999</v>
      </c>
      <c r="AS38" s="21">
        <v>8.1747130000000006</v>
      </c>
      <c r="AT38" s="21">
        <v>10.003472</v>
      </c>
      <c r="AU38" s="21">
        <v>11.688921000000001</v>
      </c>
      <c r="AV38" s="21">
        <v>13.368761000000001</v>
      </c>
      <c r="AW38" s="21">
        <v>14.666967</v>
      </c>
      <c r="AX38" s="21">
        <v>16.036746999999998</v>
      </c>
      <c r="AY38" s="53">
        <v>1.247765</v>
      </c>
      <c r="AZ38" s="21">
        <v>2.3968059999999998</v>
      </c>
      <c r="BA38" s="21">
        <v>3.7031469999999995</v>
      </c>
      <c r="BB38" s="21">
        <v>5.2657469999999993</v>
      </c>
      <c r="BC38" s="21">
        <v>6.9337329999999993</v>
      </c>
      <c r="BD38" s="21">
        <v>8.7768279999999983</v>
      </c>
      <c r="BE38" s="21">
        <v>10.861666999999999</v>
      </c>
      <c r="BF38" s="21">
        <v>12.996365999999998</v>
      </c>
      <c r="BG38" s="21">
        <v>14.989653999999998</v>
      </c>
      <c r="BH38" s="21">
        <v>16.929546999999999</v>
      </c>
      <c r="BI38" s="21">
        <v>18.384035999999998</v>
      </c>
      <c r="BJ38" s="21">
        <v>19.946600999999998</v>
      </c>
      <c r="BK38" s="20">
        <v>1.5874360000000001</v>
      </c>
      <c r="BL38" s="21">
        <v>3.1719300000000001</v>
      </c>
      <c r="BM38" s="21">
        <v>4.8832430000000002</v>
      </c>
      <c r="BN38" s="21">
        <v>6.6720389999999998</v>
      </c>
      <c r="BO38" s="21">
        <v>8.6476869999999995</v>
      </c>
      <c r="BP38" s="21">
        <v>10.721727</v>
      </c>
      <c r="BQ38" s="21">
        <v>12.985956999999999</v>
      </c>
      <c r="BR38" s="21">
        <v>15.349095999999999</v>
      </c>
      <c r="BS38" s="21">
        <v>17.504802999999999</v>
      </c>
      <c r="BT38" s="21">
        <v>19.654629999999997</v>
      </c>
      <c r="BU38" s="21">
        <v>21.512315999999998</v>
      </c>
      <c r="BV38" s="21">
        <v>23.422547999999999</v>
      </c>
      <c r="BW38" s="53">
        <v>1.9824889999999999</v>
      </c>
      <c r="BX38" s="21">
        <v>3.8261779999999996</v>
      </c>
      <c r="BY38" s="21">
        <v>5.7227119999999996</v>
      </c>
      <c r="BZ38" s="21">
        <v>7.9535989999999996</v>
      </c>
      <c r="CA38" s="21">
        <v>10.266403</v>
      </c>
      <c r="CB38" s="21">
        <v>12.593228</v>
      </c>
      <c r="CC38" s="21">
        <v>15.108485999999999</v>
      </c>
      <c r="CD38" s="21">
        <v>17.874607999999998</v>
      </c>
      <c r="CE38" s="21">
        <v>20.484260999999996</v>
      </c>
      <c r="CF38" s="21">
        <v>23.184256999999995</v>
      </c>
      <c r="CH38" s="177">
        <f t="shared" si="1"/>
        <v>0.17958246988114235</v>
      </c>
    </row>
    <row r="39" spans="1:87" x14ac:dyDescent="0.3">
      <c r="A39" s="182"/>
      <c r="B39" s="96" t="s">
        <v>18</v>
      </c>
      <c r="C39" s="91">
        <v>6859</v>
      </c>
      <c r="D39" s="28">
        <v>12787</v>
      </c>
      <c r="E39" s="28">
        <v>19510</v>
      </c>
      <c r="F39" s="28">
        <v>27251</v>
      </c>
      <c r="G39" s="28">
        <v>34761</v>
      </c>
      <c r="H39" s="28">
        <v>43353</v>
      </c>
      <c r="I39" s="28">
        <v>52867</v>
      </c>
      <c r="J39" s="28">
        <v>62749</v>
      </c>
      <c r="K39" s="28">
        <v>71806</v>
      </c>
      <c r="L39" s="28">
        <v>80553</v>
      </c>
      <c r="M39" s="28">
        <v>87229</v>
      </c>
      <c r="N39" s="30">
        <v>94240</v>
      </c>
      <c r="O39" s="27">
        <v>7207</v>
      </c>
      <c r="P39" s="28">
        <v>13871</v>
      </c>
      <c r="Q39" s="28">
        <v>17188</v>
      </c>
      <c r="R39" s="28">
        <v>17204</v>
      </c>
      <c r="S39" s="28">
        <v>17226</v>
      </c>
      <c r="T39" s="28">
        <v>17507</v>
      </c>
      <c r="U39" s="28">
        <v>19526</v>
      </c>
      <c r="V39" s="32">
        <v>23295</v>
      </c>
      <c r="W39" s="32">
        <v>27000</v>
      </c>
      <c r="X39" s="32">
        <v>30678</v>
      </c>
      <c r="Y39" s="32">
        <v>33545</v>
      </c>
      <c r="Z39" s="33">
        <v>36534</v>
      </c>
      <c r="AA39" s="27">
        <v>3043</v>
      </c>
      <c r="AB39" s="28">
        <v>5347</v>
      </c>
      <c r="AC39" s="28">
        <v>8070</v>
      </c>
      <c r="AD39" s="28">
        <v>11276</v>
      </c>
      <c r="AE39" s="28">
        <v>14127</v>
      </c>
      <c r="AF39" s="28">
        <v>18471</v>
      </c>
      <c r="AG39" s="28">
        <v>26237</v>
      </c>
      <c r="AH39" s="28">
        <v>34284</v>
      </c>
      <c r="AI39" s="28">
        <v>40922</v>
      </c>
      <c r="AJ39" s="28">
        <v>47836</v>
      </c>
      <c r="AK39" s="28">
        <v>53780</v>
      </c>
      <c r="AL39" s="33">
        <v>60170</v>
      </c>
      <c r="AM39" s="133">
        <v>6249</v>
      </c>
      <c r="AN39" s="28">
        <v>11863</v>
      </c>
      <c r="AO39" s="28">
        <v>17942</v>
      </c>
      <c r="AP39" s="28">
        <v>25165</v>
      </c>
      <c r="AQ39" s="28">
        <v>33483</v>
      </c>
      <c r="AR39" s="28">
        <v>42746</v>
      </c>
      <c r="AS39" s="28">
        <v>53383</v>
      </c>
      <c r="AT39" s="28">
        <v>64214</v>
      </c>
      <c r="AU39" s="28">
        <v>74374</v>
      </c>
      <c r="AV39" s="28">
        <v>84323</v>
      </c>
      <c r="AW39" s="28">
        <v>91737</v>
      </c>
      <c r="AX39" s="28">
        <v>99786</v>
      </c>
      <c r="AY39" s="27">
        <v>7464</v>
      </c>
      <c r="AZ39" s="28">
        <v>14147</v>
      </c>
      <c r="BA39" s="28">
        <v>21845</v>
      </c>
      <c r="BB39" s="28">
        <v>31637</v>
      </c>
      <c r="BC39" s="28">
        <v>41974</v>
      </c>
      <c r="BD39" s="28">
        <v>53421</v>
      </c>
      <c r="BE39" s="28">
        <v>65798</v>
      </c>
      <c r="BF39" s="28">
        <v>78223</v>
      </c>
      <c r="BG39" s="28">
        <v>89683</v>
      </c>
      <c r="BH39" s="28">
        <v>100800</v>
      </c>
      <c r="BI39" s="28">
        <v>109249</v>
      </c>
      <c r="BJ39" s="28">
        <v>118323</v>
      </c>
      <c r="BK39" s="27">
        <v>9181</v>
      </c>
      <c r="BL39" s="28">
        <v>17867</v>
      </c>
      <c r="BM39" s="28">
        <v>27487</v>
      </c>
      <c r="BN39" s="28">
        <v>37547</v>
      </c>
      <c r="BO39" s="28">
        <v>48705</v>
      </c>
      <c r="BP39" s="28">
        <v>60648</v>
      </c>
      <c r="BQ39" s="28">
        <v>73383</v>
      </c>
      <c r="BR39" s="28">
        <v>86343</v>
      </c>
      <c r="BS39" s="28">
        <v>98446</v>
      </c>
      <c r="BT39" s="28">
        <v>110357</v>
      </c>
      <c r="BU39" s="28">
        <v>120871</v>
      </c>
      <c r="BV39" s="28">
        <v>131773</v>
      </c>
      <c r="BW39" s="27">
        <v>11422</v>
      </c>
      <c r="BX39" s="28">
        <v>21416</v>
      </c>
      <c r="BY39" s="28">
        <v>32212</v>
      </c>
      <c r="BZ39" s="28">
        <v>44911</v>
      </c>
      <c r="CA39" s="28">
        <v>58210</v>
      </c>
      <c r="CB39" s="28">
        <v>71545</v>
      </c>
      <c r="CC39" s="28">
        <v>85800</v>
      </c>
      <c r="CD39" s="28">
        <v>100844</v>
      </c>
      <c r="CE39" s="28">
        <v>115222</v>
      </c>
      <c r="CF39" s="28">
        <v>129973</v>
      </c>
      <c r="CH39" s="178">
        <f t="shared" si="1"/>
        <v>0.17775039190989239</v>
      </c>
    </row>
    <row r="40" spans="1:87" x14ac:dyDescent="0.3">
      <c r="A40" s="182"/>
      <c r="B40" s="96" t="s">
        <v>19</v>
      </c>
      <c r="C40" s="92">
        <v>1.241382</v>
      </c>
      <c r="D40" s="35">
        <v>2.3288489999999999</v>
      </c>
      <c r="E40" s="35">
        <v>3.5649030000000002</v>
      </c>
      <c r="F40" s="35">
        <v>4.9820190000000002</v>
      </c>
      <c r="G40" s="35">
        <v>6.3610980000000001</v>
      </c>
      <c r="H40" s="35">
        <v>7.9370130000000003</v>
      </c>
      <c r="I40" s="35">
        <v>9.6808049999999994</v>
      </c>
      <c r="J40" s="35">
        <v>11.477658</v>
      </c>
      <c r="K40" s="35">
        <v>13.152944999999999</v>
      </c>
      <c r="L40" s="35">
        <v>14.764362999999999</v>
      </c>
      <c r="M40" s="35">
        <v>15.998144</v>
      </c>
      <c r="N40" s="37">
        <v>17.292318999999999</v>
      </c>
      <c r="O40" s="34">
        <v>1.328497</v>
      </c>
      <c r="P40" s="35">
        <v>2.5561189999999998</v>
      </c>
      <c r="Q40" s="35">
        <v>3.1600169999999999</v>
      </c>
      <c r="R40" s="35">
        <v>3.1602029999999997</v>
      </c>
      <c r="S40" s="35">
        <v>3.1609559999999997</v>
      </c>
      <c r="T40" s="35">
        <v>3.2055269999999996</v>
      </c>
      <c r="U40" s="35">
        <v>3.5607169999999995</v>
      </c>
      <c r="V40" s="39">
        <v>4.2525949999999995</v>
      </c>
      <c r="W40" s="39">
        <v>4.9368719999999993</v>
      </c>
      <c r="X40" s="39">
        <v>5.6214549999999992</v>
      </c>
      <c r="Y40" s="102">
        <v>6.1447029999999989</v>
      </c>
      <c r="Z40" s="103">
        <v>6.6940779999999993</v>
      </c>
      <c r="AA40" s="34">
        <v>0.57212600000000002</v>
      </c>
      <c r="AB40" s="35">
        <v>0.98944900000000002</v>
      </c>
      <c r="AC40" s="35">
        <v>1.487865</v>
      </c>
      <c r="AD40" s="35">
        <v>2.0709629999999999</v>
      </c>
      <c r="AE40" s="35">
        <v>2.595332</v>
      </c>
      <c r="AF40" s="35">
        <v>3.4024960000000002</v>
      </c>
      <c r="AG40" s="35">
        <v>4.8318019999999997</v>
      </c>
      <c r="AH40" s="35">
        <v>6.3222579999999997</v>
      </c>
      <c r="AI40" s="35">
        <v>7.5693319999999993</v>
      </c>
      <c r="AJ40" s="35">
        <v>8.8701119999999989</v>
      </c>
      <c r="AK40" s="35">
        <v>9.9942099999999989</v>
      </c>
      <c r="AL40" s="40">
        <v>11.209070999999998</v>
      </c>
      <c r="AM40" s="134">
        <v>1.194097</v>
      </c>
      <c r="AN40" s="35">
        <v>2.264812</v>
      </c>
      <c r="AO40" s="35">
        <v>3.419924</v>
      </c>
      <c r="AP40" s="35">
        <v>4.799658</v>
      </c>
      <c r="AQ40" s="35">
        <v>6.4039999999999999</v>
      </c>
      <c r="AR40" s="35">
        <v>8.1893229999999999</v>
      </c>
      <c r="AS40" s="35">
        <v>10.255322</v>
      </c>
      <c r="AT40" s="35">
        <v>12.358972</v>
      </c>
      <c r="AU40" s="35">
        <v>14.343693999999999</v>
      </c>
      <c r="AV40" s="35">
        <v>16.308710999999999</v>
      </c>
      <c r="AW40" s="35">
        <v>17.798019</v>
      </c>
      <c r="AX40" s="35">
        <v>19.419165</v>
      </c>
      <c r="AY40" s="34">
        <v>1.5018629999999999</v>
      </c>
      <c r="AZ40" s="35">
        <v>2.8519559999999999</v>
      </c>
      <c r="BA40" s="35">
        <v>4.4254739999999995</v>
      </c>
      <c r="BB40" s="35">
        <v>6.3952149999999994</v>
      </c>
      <c r="BC40" s="35">
        <v>8.4757649999999991</v>
      </c>
      <c r="BD40" s="35">
        <v>10.781561</v>
      </c>
      <c r="BE40" s="35">
        <v>13.277972999999999</v>
      </c>
      <c r="BF40" s="35">
        <v>15.789788</v>
      </c>
      <c r="BG40" s="35">
        <v>18.112528999999999</v>
      </c>
      <c r="BH40" s="35">
        <v>20.37426</v>
      </c>
      <c r="BI40" s="35">
        <v>22.115912999999999</v>
      </c>
      <c r="BJ40" s="35">
        <v>24.006225000000001</v>
      </c>
      <c r="BK40" s="34">
        <v>1.916668</v>
      </c>
      <c r="BL40" s="35">
        <v>3.7307440000000001</v>
      </c>
      <c r="BM40" s="35">
        <v>5.7268020000000002</v>
      </c>
      <c r="BN40" s="35">
        <v>7.7966280000000001</v>
      </c>
      <c r="BO40" s="35">
        <v>10.099460000000001</v>
      </c>
      <c r="BP40" s="35">
        <v>12.564807</v>
      </c>
      <c r="BQ40" s="35">
        <v>15.198295999999999</v>
      </c>
      <c r="BR40" s="35">
        <v>17.883745999999999</v>
      </c>
      <c r="BS40" s="35">
        <v>20.400216</v>
      </c>
      <c r="BT40" s="35">
        <v>22.878688</v>
      </c>
      <c r="BU40" s="35">
        <v>25.076426000000001</v>
      </c>
      <c r="BV40" s="35">
        <v>27.372334000000002</v>
      </c>
      <c r="BW40" s="34">
        <v>2.3999769999999998</v>
      </c>
      <c r="BX40" s="35">
        <v>4.5081600000000002</v>
      </c>
      <c r="BY40" s="35">
        <v>6.7967589999999998</v>
      </c>
      <c r="BZ40" s="35">
        <v>9.42807</v>
      </c>
      <c r="CA40" s="35">
        <v>12.19326</v>
      </c>
      <c r="CB40" s="35">
        <v>14.959967000000001</v>
      </c>
      <c r="CC40" s="35">
        <v>17.922585000000002</v>
      </c>
      <c r="CD40" s="35">
        <v>21.052600000000002</v>
      </c>
      <c r="CE40" s="35">
        <v>24.061330000000002</v>
      </c>
      <c r="CF40" s="35">
        <v>27.148522</v>
      </c>
      <c r="CH40" s="178">
        <f t="shared" si="1"/>
        <v>0.18662932070230598</v>
      </c>
    </row>
    <row r="41" spans="1:87" x14ac:dyDescent="0.3">
      <c r="A41" s="182"/>
      <c r="B41" s="97" t="s">
        <v>20</v>
      </c>
      <c r="C41" s="94">
        <v>0.77483804340646156</v>
      </c>
      <c r="D41" s="43">
        <v>0.80320235446780797</v>
      </c>
      <c r="E41" s="43">
        <v>0.81787611051408693</v>
      </c>
      <c r="F41" s="44">
        <v>0.82763413788666795</v>
      </c>
      <c r="G41" s="44">
        <v>0.81735999036644302</v>
      </c>
      <c r="H41" s="44">
        <v>0.82332749108512238</v>
      </c>
      <c r="I41" s="44">
        <v>0.83376816287488498</v>
      </c>
      <c r="J41" s="44">
        <v>0.84351642120718362</v>
      </c>
      <c r="K41" s="44">
        <v>0.8450734797416094</v>
      </c>
      <c r="L41" s="44">
        <v>0.84547887369065644</v>
      </c>
      <c r="M41" s="44">
        <v>0.84704807007612881</v>
      </c>
      <c r="N41" s="45">
        <v>0.84812488134182584</v>
      </c>
      <c r="O41" s="42">
        <v>0.86204560492044779</v>
      </c>
      <c r="P41" s="43">
        <v>0.8582256929352664</v>
      </c>
      <c r="Q41" s="43">
        <v>0.84379672641001624</v>
      </c>
      <c r="R41" s="43">
        <v>0.84379800917852443</v>
      </c>
      <c r="S41" s="43">
        <v>0.84379377631324204</v>
      </c>
      <c r="T41" s="43">
        <v>0.83974241988914777</v>
      </c>
      <c r="U41" s="43">
        <v>0.82119921352918546</v>
      </c>
      <c r="V41" s="59">
        <v>0.80038682263417993</v>
      </c>
      <c r="W41" s="59">
        <v>0.78080168981492748</v>
      </c>
      <c r="X41" s="59">
        <v>0.77193555760919563</v>
      </c>
      <c r="Y41" s="104">
        <v>0.7697566505655361</v>
      </c>
      <c r="Z41" s="105">
        <v>0.76447764725777034</v>
      </c>
      <c r="AA41" s="42">
        <v>0.62640397394979419</v>
      </c>
      <c r="AB41" s="43">
        <v>0.63843917170061304</v>
      </c>
      <c r="AC41" s="43">
        <v>0.67176121489516849</v>
      </c>
      <c r="AD41" s="43">
        <v>0.64842636010397092</v>
      </c>
      <c r="AE41" s="43">
        <v>0.64149133906567635</v>
      </c>
      <c r="AF41" s="43">
        <v>0.65620297569784058</v>
      </c>
      <c r="AG41" s="43">
        <v>0.6766624542975892</v>
      </c>
      <c r="AH41" s="43">
        <v>0.69414993820245863</v>
      </c>
      <c r="AI41" s="43">
        <v>0.70403689519762114</v>
      </c>
      <c r="AJ41" s="43">
        <v>0.71652206871795987</v>
      </c>
      <c r="AK41" s="43">
        <v>0.72577122153727014</v>
      </c>
      <c r="AL41" s="60">
        <v>0.72833100976878473</v>
      </c>
      <c r="AM41" s="135">
        <v>0.69602804462284051</v>
      </c>
      <c r="AN41" s="43">
        <v>0.73719937902130506</v>
      </c>
      <c r="AO41" s="43">
        <v>0.77612806600380591</v>
      </c>
      <c r="AP41" s="43">
        <v>0.76964650398007528</v>
      </c>
      <c r="AQ41" s="43">
        <v>0.77513850718301069</v>
      </c>
      <c r="AR41" s="43">
        <v>0.78292564599051717</v>
      </c>
      <c r="AS41" s="43">
        <v>0.79711909582166229</v>
      </c>
      <c r="AT41" s="43">
        <v>0.80940971465911571</v>
      </c>
      <c r="AU41" s="43">
        <v>0.81491706390278551</v>
      </c>
      <c r="AV41" s="43">
        <v>0.81973130801079264</v>
      </c>
      <c r="AW41" s="43">
        <v>0.82407862358164685</v>
      </c>
      <c r="AX41" s="43">
        <v>0.82582062617007468</v>
      </c>
      <c r="AY41" s="42">
        <v>0.83081146549319085</v>
      </c>
      <c r="AZ41" s="43">
        <v>0.84040777627705332</v>
      </c>
      <c r="BA41" s="43">
        <v>0.83677974381953213</v>
      </c>
      <c r="BB41" s="43">
        <v>0.82338858036829099</v>
      </c>
      <c r="BC41" s="43">
        <v>0.81806574391810061</v>
      </c>
      <c r="BD41" s="43">
        <v>0.81405911444548695</v>
      </c>
      <c r="BE41" s="43">
        <v>0.81802147059645314</v>
      </c>
      <c r="BF41" s="43">
        <v>0.8230867950855324</v>
      </c>
      <c r="BG41" s="43">
        <v>0.827584817117477</v>
      </c>
      <c r="BH41" s="43">
        <v>0.83092819076619229</v>
      </c>
      <c r="BI41" s="43">
        <v>0.83125828899761001</v>
      </c>
      <c r="BJ41" s="43">
        <v>0.83089286216387614</v>
      </c>
      <c r="BK41" s="42">
        <v>0.82822690210302463</v>
      </c>
      <c r="BL41" s="43">
        <v>0.85021379113656692</v>
      </c>
      <c r="BM41" s="43">
        <v>0.85269981396248729</v>
      </c>
      <c r="BN41" s="43">
        <v>0.85575956682812104</v>
      </c>
      <c r="BO41" s="43">
        <v>0.85625241349537495</v>
      </c>
      <c r="BP41" s="43">
        <v>0.85331410184016354</v>
      </c>
      <c r="BQ41" s="43">
        <v>0.85443506298337657</v>
      </c>
      <c r="BR41" s="43">
        <v>0.85827074484283106</v>
      </c>
      <c r="BS41" s="43">
        <v>0.85806949298968205</v>
      </c>
      <c r="BT41" s="43">
        <v>0.85908029341542647</v>
      </c>
      <c r="BU41" s="43">
        <v>0.85787009679928061</v>
      </c>
      <c r="BV41" s="43">
        <v>0.85570152695053325</v>
      </c>
      <c r="BW41" s="42">
        <v>0.82604499959791289</v>
      </c>
      <c r="BX41" s="43">
        <v>0.84872276050539452</v>
      </c>
      <c r="BY41" s="43">
        <v>0.84197659502124467</v>
      </c>
      <c r="BZ41" s="43">
        <v>0.84360839493130613</v>
      </c>
      <c r="CA41" s="43">
        <v>0.84197359852902343</v>
      </c>
      <c r="CB41" s="43">
        <v>0.84179517240913693</v>
      </c>
      <c r="CC41" s="43">
        <v>0.84298587508442546</v>
      </c>
      <c r="CD41" s="43">
        <v>0.84904515356773025</v>
      </c>
      <c r="CE41" s="43">
        <v>0.85133535843612951</v>
      </c>
      <c r="CF41" s="43">
        <v>0.85397860701219741</v>
      </c>
      <c r="CH41" s="179">
        <f>+(CF41-BT41)*100</f>
        <v>-0.51016864032290554</v>
      </c>
      <c r="CI41" t="s">
        <v>34</v>
      </c>
    </row>
    <row r="42" spans="1:87" x14ac:dyDescent="0.3">
      <c r="A42" s="182"/>
      <c r="B42" s="96" t="s">
        <v>21</v>
      </c>
      <c r="C42" s="91">
        <v>2150.0322649999989</v>
      </c>
      <c r="D42" s="28">
        <v>4044.5010870000028</v>
      </c>
      <c r="E42" s="28">
        <v>6212.2634910000015</v>
      </c>
      <c r="F42" s="28">
        <v>8719.5959730000013</v>
      </c>
      <c r="G42" s="28">
        <v>11186.449736000002</v>
      </c>
      <c r="H42" s="28">
        <v>14043.935736000007</v>
      </c>
      <c r="I42" s="28">
        <v>17246.265107000014</v>
      </c>
      <c r="J42" s="28">
        <v>20547.175026000012</v>
      </c>
      <c r="K42" s="28">
        <v>23597.983814000014</v>
      </c>
      <c r="L42" s="28">
        <v>26566.734624000015</v>
      </c>
      <c r="M42" s="28">
        <v>28807.214360000013</v>
      </c>
      <c r="N42" s="30">
        <v>31194.49906300001</v>
      </c>
      <c r="O42" s="27">
        <v>2429.1359501319853</v>
      </c>
      <c r="P42" s="28">
        <v>4676.9671076599843</v>
      </c>
      <c r="Q42" s="28">
        <v>5775.0796443239833</v>
      </c>
      <c r="R42" s="28">
        <v>5775.6235656119834</v>
      </c>
      <c r="S42" s="28">
        <v>5782.2999607919837</v>
      </c>
      <c r="T42" s="28">
        <v>5883.4553470199835</v>
      </c>
      <c r="U42" s="28">
        <v>6602.092296459984</v>
      </c>
      <c r="V42" s="32">
        <v>7988.0490126159839</v>
      </c>
      <c r="W42" s="32">
        <v>9453.0983154919868</v>
      </c>
      <c r="X42" s="32">
        <v>10912.528806143988</v>
      </c>
      <c r="Y42" s="32">
        <v>11984.429345003988</v>
      </c>
      <c r="Z42" s="33">
        <v>13114.521962487985</v>
      </c>
      <c r="AA42" s="27">
        <v>1203.273055360002</v>
      </c>
      <c r="AB42" s="28">
        <v>2083.9862819560012</v>
      </c>
      <c r="AC42" s="28">
        <v>3113.9973929200019</v>
      </c>
      <c r="AD42" s="28">
        <v>4307.9682277440024</v>
      </c>
      <c r="AE42" s="28">
        <v>5312.5426409720076</v>
      </c>
      <c r="AF42" s="28">
        <v>6845.7792280320073</v>
      </c>
      <c r="AG42" s="28">
        <v>9615.1745338040037</v>
      </c>
      <c r="AH42" s="28">
        <v>12467.996273915995</v>
      </c>
      <c r="AI42" s="28">
        <v>14796.242947323988</v>
      </c>
      <c r="AJ42" s="28">
        <v>17274.390993827987</v>
      </c>
      <c r="AK42" s="28">
        <v>19316.321872199987</v>
      </c>
      <c r="AL42" s="33">
        <v>21561.374950215988</v>
      </c>
      <c r="AM42" s="133">
        <v>2235.8679005199965</v>
      </c>
      <c r="AN42" s="28">
        <v>4244.8744479039951</v>
      </c>
      <c r="AO42" s="28">
        <v>6434.4325999839994</v>
      </c>
      <c r="AP42" s="28">
        <v>9176.7764701439955</v>
      </c>
      <c r="AQ42" s="28">
        <v>12273.104905171997</v>
      </c>
      <c r="AR42" s="28">
        <v>15808.276990218557</v>
      </c>
      <c r="AS42" s="28">
        <v>19967.561265271175</v>
      </c>
      <c r="AT42" s="28">
        <v>24193.19013784315</v>
      </c>
      <c r="AU42" s="28">
        <v>28171.485392039103</v>
      </c>
      <c r="AV42" s="28">
        <v>32117.408908879348</v>
      </c>
      <c r="AW42" s="28">
        <v>35042.974669828356</v>
      </c>
      <c r="AX42" s="28">
        <v>38262.057554916893</v>
      </c>
      <c r="AY42" s="27">
        <v>2947.6243967744549</v>
      </c>
      <c r="AZ42" s="28">
        <v>5585.0904579240114</v>
      </c>
      <c r="BA42" s="28">
        <v>8665.3523692079889</v>
      </c>
      <c r="BB42" s="28">
        <v>12646.35485883816</v>
      </c>
      <c r="BC42" s="28">
        <v>16857.56578067907</v>
      </c>
      <c r="BD42" s="28">
        <v>21507.921764275612</v>
      </c>
      <c r="BE42" s="28">
        <v>26562.635544213415</v>
      </c>
      <c r="BF42" s="28">
        <v>31634.273294393181</v>
      </c>
      <c r="BG42" s="28">
        <v>36294.061764359576</v>
      </c>
      <c r="BH42" s="28">
        <v>40901.216553898746</v>
      </c>
      <c r="BI42" s="28">
        <v>44369.090279465454</v>
      </c>
      <c r="BJ42" s="28">
        <v>48164.695058037738</v>
      </c>
      <c r="BK42" s="27">
        <v>3868.2859745357687</v>
      </c>
      <c r="BL42" s="28">
        <v>7502.6913402238915</v>
      </c>
      <c r="BM42" s="28">
        <v>11501.110325225349</v>
      </c>
      <c r="BN42" s="28">
        <v>15728.778716442917</v>
      </c>
      <c r="BO42" s="28">
        <v>20489.101631699566</v>
      </c>
      <c r="BP42" s="28">
        <v>25555.888002953565</v>
      </c>
      <c r="BQ42" s="28">
        <v>30952.102797077638</v>
      </c>
      <c r="BR42" s="28">
        <v>36455.460183054813</v>
      </c>
      <c r="BS42" s="28">
        <v>41581.041415564941</v>
      </c>
      <c r="BT42" s="28">
        <v>46576.312905679413</v>
      </c>
      <c r="BU42" s="28">
        <v>50902.023997847413</v>
      </c>
      <c r="BV42" s="28">
        <v>55408.74386770741</v>
      </c>
      <c r="BW42" s="27">
        <v>4688.3634687039812</v>
      </c>
      <c r="BX42" s="28">
        <v>8826.6665966339424</v>
      </c>
      <c r="BY42" s="28">
        <v>13323.532919924788</v>
      </c>
      <c r="BZ42" s="28">
        <v>18639.708621242942</v>
      </c>
      <c r="CA42" s="28">
        <v>24277.17816471816</v>
      </c>
      <c r="CB42" s="28">
        <v>30013.445381188143</v>
      </c>
      <c r="CC42" s="28">
        <v>36109.945532974052</v>
      </c>
      <c r="CD42" s="28">
        <v>42526.562801964596</v>
      </c>
      <c r="CE42" s="28">
        <v>48658.702558618665</v>
      </c>
      <c r="CF42" s="28">
        <v>54966.010255003093</v>
      </c>
      <c r="CH42" s="178">
        <f t="shared" si="1"/>
        <v>0.18012798407451136</v>
      </c>
    </row>
    <row r="43" spans="1:87" ht="15" thickBot="1" x14ac:dyDescent="0.35">
      <c r="A43" s="183"/>
      <c r="B43" s="106" t="s">
        <v>22</v>
      </c>
      <c r="C43" s="107">
        <v>140.23472809447443</v>
      </c>
      <c r="D43" s="78">
        <v>146.2842730898569</v>
      </c>
      <c r="E43" s="78">
        <v>149.44382368016403</v>
      </c>
      <c r="F43" s="75">
        <v>151.30780521815711</v>
      </c>
      <c r="G43" s="75">
        <v>149.5729984753028</v>
      </c>
      <c r="H43" s="75">
        <v>150.73376698267711</v>
      </c>
      <c r="I43" s="75">
        <v>152.67647114457034</v>
      </c>
      <c r="J43" s="75">
        <v>154.29079347878056</v>
      </c>
      <c r="K43" s="75">
        <v>154.7949335710108</v>
      </c>
      <c r="L43" s="75">
        <v>154.96576167243927</v>
      </c>
      <c r="M43" s="75">
        <v>155.35197010168636</v>
      </c>
      <c r="N43" s="76">
        <v>155.62442699490663</v>
      </c>
      <c r="O43" s="108">
        <v>158.90453725544612</v>
      </c>
      <c r="P43" s="109">
        <v>158.1520438324562</v>
      </c>
      <c r="Q43" s="109">
        <v>155.13218524552013</v>
      </c>
      <c r="R43" s="109">
        <v>154.99726807719136</v>
      </c>
      <c r="S43" s="109">
        <v>154.83542319749216</v>
      </c>
      <c r="T43" s="109">
        <v>153.75661164105784</v>
      </c>
      <c r="U43" s="109">
        <v>149.75202294376729</v>
      </c>
      <c r="V43" s="110">
        <v>146.11380124490233</v>
      </c>
      <c r="W43" s="110">
        <v>142.76733333333334</v>
      </c>
      <c r="X43" s="110">
        <v>141.44993154703698</v>
      </c>
      <c r="Y43" s="110">
        <v>141.00241466686543</v>
      </c>
      <c r="Z43" s="111">
        <v>140.07425959380305</v>
      </c>
      <c r="AA43" s="108">
        <v>117.77259283601708</v>
      </c>
      <c r="AB43" s="109">
        <v>118.14157471479332</v>
      </c>
      <c r="AC43" s="109">
        <v>123.8525402726146</v>
      </c>
      <c r="AD43" s="109">
        <v>119.09072366087263</v>
      </c>
      <c r="AE43" s="109">
        <v>117.85113612231895</v>
      </c>
      <c r="AF43" s="109">
        <v>120.87748362297654</v>
      </c>
      <c r="AG43" s="109">
        <v>124.61405648511644</v>
      </c>
      <c r="AH43" s="109">
        <v>128.00708785439269</v>
      </c>
      <c r="AI43" s="109">
        <v>130.22552661160256</v>
      </c>
      <c r="AJ43" s="109">
        <v>132.86292750229953</v>
      </c>
      <c r="AK43" s="109">
        <v>134.87374488657494</v>
      </c>
      <c r="AL43" s="111">
        <v>135.68080438756854</v>
      </c>
      <c r="AM43" s="138">
        <v>133.00128020483277</v>
      </c>
      <c r="AN43" s="109">
        <v>140.74163365084718</v>
      </c>
      <c r="AO43" s="109">
        <v>147.9377438412663</v>
      </c>
      <c r="AP43" s="109">
        <v>146.79276773296246</v>
      </c>
      <c r="AQ43" s="109">
        <v>148.25394976555268</v>
      </c>
      <c r="AR43" s="109">
        <v>149.99370701352174</v>
      </c>
      <c r="AS43" s="109">
        <v>153.1332633984602</v>
      </c>
      <c r="AT43" s="109">
        <v>155.78334942535895</v>
      </c>
      <c r="AU43" s="109">
        <v>157.1640761556458</v>
      </c>
      <c r="AV43" s="109">
        <v>158.54228383714999</v>
      </c>
      <c r="AW43" s="109">
        <v>159.88060433630923</v>
      </c>
      <c r="AX43" s="109">
        <v>160.71139237969251</v>
      </c>
      <c r="AY43" s="108">
        <v>167.17108788853164</v>
      </c>
      <c r="AZ43" s="109">
        <v>169.4215027921114</v>
      </c>
      <c r="BA43" s="109">
        <v>169.51920347905698</v>
      </c>
      <c r="BB43" s="109">
        <v>166.44267787716913</v>
      </c>
      <c r="BC43" s="109">
        <v>165.19114213560775</v>
      </c>
      <c r="BD43" s="109">
        <v>164.29546433050669</v>
      </c>
      <c r="BE43" s="109">
        <v>165.07594455758533</v>
      </c>
      <c r="BF43" s="109">
        <v>166.14507242115488</v>
      </c>
      <c r="BG43" s="109">
        <v>167.14041680140048</v>
      </c>
      <c r="BH43" s="109">
        <v>167.95185515873015</v>
      </c>
      <c r="BI43" s="109">
        <v>168.27646934983383</v>
      </c>
      <c r="BJ43" s="109">
        <v>168.57754620826043</v>
      </c>
      <c r="BK43" s="108">
        <v>172.904476636532</v>
      </c>
      <c r="BL43" s="109">
        <v>177.53008339396652</v>
      </c>
      <c r="BM43" s="109">
        <v>177.65645577909558</v>
      </c>
      <c r="BN43" s="109">
        <v>177.6983247662929</v>
      </c>
      <c r="BO43" s="109">
        <v>177.55234575505594</v>
      </c>
      <c r="BP43" s="109">
        <v>176.78615947764146</v>
      </c>
      <c r="BQ43" s="109">
        <v>176.96138070125232</v>
      </c>
      <c r="BR43" s="109">
        <v>177.76885213624729</v>
      </c>
      <c r="BS43" s="109">
        <v>177.81121630132256</v>
      </c>
      <c r="BT43" s="109">
        <v>178.10043767046946</v>
      </c>
      <c r="BU43" s="109">
        <v>177.97748012343737</v>
      </c>
      <c r="BV43" s="109">
        <v>177.74922024997531</v>
      </c>
      <c r="BW43" s="108">
        <v>173.56758886359657</v>
      </c>
      <c r="BX43" s="109">
        <v>178.65978707508401</v>
      </c>
      <c r="BY43" s="109">
        <v>177.65776729169252</v>
      </c>
      <c r="BZ43" s="109">
        <v>177.09690276324287</v>
      </c>
      <c r="CA43" s="109">
        <v>176.36837313176429</v>
      </c>
      <c r="CB43" s="109">
        <v>176.018282200014</v>
      </c>
      <c r="CC43" s="109">
        <v>176.08958041958041</v>
      </c>
      <c r="CD43" s="109">
        <v>177.25008924675737</v>
      </c>
      <c r="CE43" s="109">
        <v>177.78081442780021</v>
      </c>
      <c r="CF43" s="109">
        <v>178.37748609326547</v>
      </c>
      <c r="CH43" s="178">
        <f t="shared" si="1"/>
        <v>1.5555740705623933E-3</v>
      </c>
    </row>
    <row r="44" spans="1:87" ht="15" thickTop="1" x14ac:dyDescent="0.3"/>
  </sheetData>
  <mergeCells count="6">
    <mergeCell ref="A38:A43"/>
    <mergeCell ref="A4:A9"/>
    <mergeCell ref="A10:A15"/>
    <mergeCell ref="A16:A21"/>
    <mergeCell ref="A26:A31"/>
    <mergeCell ref="A32:A3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&amp;C_x000D_&amp;1#&amp;"Calibri"&amp;6&amp;KA80000 Genel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F1A1-369A-42DD-A60B-E0B84F58B29F}">
  <dimension ref="B2:N34"/>
  <sheetViews>
    <sheetView showGridLines="0" workbookViewId="0">
      <selection activeCell="K5" sqref="K5"/>
    </sheetView>
  </sheetViews>
  <sheetFormatPr defaultRowHeight="14.4" x14ac:dyDescent="0.3"/>
  <cols>
    <col min="2" max="2" width="28.109375" customWidth="1"/>
    <col min="3" max="14" width="12.88671875" customWidth="1"/>
  </cols>
  <sheetData>
    <row r="2" spans="2:14" ht="18.75" customHeight="1" x14ac:dyDescent="0.3">
      <c r="B2" s="139" t="s">
        <v>26</v>
      </c>
      <c r="C2" s="140">
        <v>2019</v>
      </c>
      <c r="D2" s="141">
        <v>2020</v>
      </c>
      <c r="E2" s="140">
        <v>2021</v>
      </c>
      <c r="F2" s="142">
        <v>2022</v>
      </c>
      <c r="G2" s="173">
        <v>2023</v>
      </c>
      <c r="H2" s="142">
        <v>2024</v>
      </c>
      <c r="I2" s="173">
        <v>2025</v>
      </c>
    </row>
    <row r="3" spans="2:14" ht="18.75" customHeight="1" x14ac:dyDescent="0.3">
      <c r="B3" s="143" t="s">
        <v>4</v>
      </c>
      <c r="C3" s="144" t="s">
        <v>29</v>
      </c>
      <c r="D3" s="145" t="s">
        <v>29</v>
      </c>
      <c r="E3" s="144" t="s">
        <v>29</v>
      </c>
      <c r="F3" s="145" t="s">
        <v>29</v>
      </c>
      <c r="G3" s="144" t="s">
        <v>29</v>
      </c>
      <c r="H3" s="145" t="s">
        <v>29</v>
      </c>
      <c r="I3" s="180" t="s">
        <v>32</v>
      </c>
    </row>
    <row r="4" spans="2:14" ht="18.75" customHeight="1" x14ac:dyDescent="0.3">
      <c r="B4" s="146" t="s">
        <v>27</v>
      </c>
      <c r="C4" s="147">
        <v>65.147499999999994</v>
      </c>
      <c r="D4" s="148">
        <v>71.294600000000003</v>
      </c>
      <c r="E4" s="149">
        <v>71.020300000000006</v>
      </c>
      <c r="F4" s="149">
        <v>62.086799999999997</v>
      </c>
      <c r="G4" s="149">
        <v>61.3352</v>
      </c>
      <c r="H4" s="149">
        <v>58.301173718604325</v>
      </c>
      <c r="I4" s="149">
        <v>57.056860843889353</v>
      </c>
    </row>
    <row r="5" spans="2:14" ht="18.75" customHeight="1" x14ac:dyDescent="0.3">
      <c r="B5" s="150" t="s">
        <v>28</v>
      </c>
      <c r="C5" s="151">
        <v>56.620800000000003</v>
      </c>
      <c r="D5" s="152">
        <v>55.729199999999999</v>
      </c>
      <c r="E5" s="153">
        <v>53.521299999999997</v>
      </c>
      <c r="F5" s="153">
        <v>52.027090000000001</v>
      </c>
      <c r="G5" s="153">
        <v>51.518000000000001</v>
      </c>
      <c r="H5" s="153">
        <v>50.355232383419349</v>
      </c>
      <c r="I5" s="153">
        <v>49.231004457389062</v>
      </c>
    </row>
    <row r="6" spans="2:14" ht="32.4" customHeight="1" x14ac:dyDescent="0.3">
      <c r="B6" s="186" t="s">
        <v>36</v>
      </c>
      <c r="C6" s="186"/>
      <c r="D6" s="186"/>
      <c r="E6" s="186"/>
      <c r="F6" s="186"/>
      <c r="G6" s="186"/>
      <c r="H6" s="186"/>
    </row>
    <row r="7" spans="2:14" ht="12" customHeight="1" x14ac:dyDescent="0.3"/>
    <row r="8" spans="2:14" ht="21" customHeight="1" x14ac:dyDescent="0.3">
      <c r="B8" s="165" t="s">
        <v>26</v>
      </c>
      <c r="C8" s="140">
        <v>2025</v>
      </c>
      <c r="D8" s="166">
        <v>2025</v>
      </c>
      <c r="E8" s="166">
        <v>2025</v>
      </c>
      <c r="F8" s="166">
        <v>2025</v>
      </c>
      <c r="G8" s="166">
        <v>2025</v>
      </c>
      <c r="H8" s="166">
        <v>2025</v>
      </c>
      <c r="I8" s="166">
        <v>2025</v>
      </c>
      <c r="J8" s="166">
        <v>2025</v>
      </c>
      <c r="K8" s="166">
        <v>2025</v>
      </c>
      <c r="L8" s="166">
        <v>2025</v>
      </c>
      <c r="M8" s="166">
        <v>2025</v>
      </c>
      <c r="N8" s="167">
        <v>2025</v>
      </c>
    </row>
    <row r="9" spans="2:14" ht="21.6" customHeight="1" x14ac:dyDescent="0.3">
      <c r="B9" s="168" t="s">
        <v>0</v>
      </c>
      <c r="C9" s="169" t="s">
        <v>5</v>
      </c>
      <c r="D9" s="170" t="s">
        <v>6</v>
      </c>
      <c r="E9" s="170" t="s">
        <v>7</v>
      </c>
      <c r="F9" s="170" t="s">
        <v>8</v>
      </c>
      <c r="G9" s="170" t="s">
        <v>9</v>
      </c>
      <c r="H9" s="170" t="s">
        <v>10</v>
      </c>
      <c r="I9" s="170" t="s">
        <v>11</v>
      </c>
      <c r="J9" s="170" t="s">
        <v>12</v>
      </c>
      <c r="K9" s="170" t="s">
        <v>13</v>
      </c>
      <c r="L9" s="170" t="s">
        <v>14</v>
      </c>
      <c r="M9" s="170" t="s">
        <v>15</v>
      </c>
      <c r="N9" s="171" t="s">
        <v>16</v>
      </c>
    </row>
    <row r="10" spans="2:14" ht="18.75" customHeight="1" x14ac:dyDescent="0.3">
      <c r="B10" s="160" t="s">
        <v>27</v>
      </c>
      <c r="C10" s="161">
        <v>58.228282566243557</v>
      </c>
      <c r="D10" s="161">
        <v>55.503625890760226</v>
      </c>
      <c r="E10" s="161">
        <v>57.495244631016419</v>
      </c>
      <c r="F10" s="161">
        <v>56.780508888653934</v>
      </c>
      <c r="G10" s="161">
        <v>57.77509857499355</v>
      </c>
      <c r="H10" s="161">
        <v>57.801770885779568</v>
      </c>
      <c r="I10" s="161">
        <v>58.694229692918455</v>
      </c>
      <c r="J10" s="161">
        <v>56.10913675297693</v>
      </c>
      <c r="K10" s="161">
        <v>56.414725007025616</v>
      </c>
      <c r="L10" s="161">
        <v>55.934547912855244</v>
      </c>
      <c r="M10" s="161"/>
      <c r="N10" s="162"/>
    </row>
    <row r="11" spans="2:14" ht="18.75" customHeight="1" x14ac:dyDescent="0.3">
      <c r="B11" s="163" t="s">
        <v>28</v>
      </c>
      <c r="C11" s="164">
        <v>48.916061710341339</v>
      </c>
      <c r="D11" s="164">
        <v>49.031298263212399</v>
      </c>
      <c r="E11" s="164">
        <v>48.063844460424228</v>
      </c>
      <c r="F11" s="164">
        <v>48.598529703593215</v>
      </c>
      <c r="G11" s="164">
        <v>49.045754512460704</v>
      </c>
      <c r="H11" s="164">
        <v>49.086704453561559</v>
      </c>
      <c r="I11" s="164">
        <v>50.345369403802209</v>
      </c>
      <c r="J11" s="164">
        <v>50.005807788664761</v>
      </c>
      <c r="K11" s="164">
        <v>49.401331652013326</v>
      </c>
      <c r="L11" s="164">
        <v>49.2530076672017</v>
      </c>
      <c r="M11" s="164"/>
      <c r="N11" s="153"/>
    </row>
    <row r="12" spans="2:14" ht="12" customHeight="1" x14ac:dyDescent="0.3"/>
    <row r="13" spans="2:14" ht="18.75" customHeight="1" x14ac:dyDescent="0.3">
      <c r="B13" s="139" t="s">
        <v>26</v>
      </c>
      <c r="C13" s="141">
        <v>2024</v>
      </c>
      <c r="D13" s="154">
        <v>2024</v>
      </c>
      <c r="E13" s="154">
        <v>2024</v>
      </c>
      <c r="F13" s="154">
        <v>2024</v>
      </c>
      <c r="G13" s="154">
        <v>2024</v>
      </c>
      <c r="H13" s="154">
        <v>2024</v>
      </c>
      <c r="I13" s="154">
        <v>2024</v>
      </c>
      <c r="J13" s="154">
        <v>2024</v>
      </c>
      <c r="K13" s="154">
        <v>2024</v>
      </c>
      <c r="L13" s="154">
        <v>2024</v>
      </c>
      <c r="M13" s="154">
        <v>2024</v>
      </c>
      <c r="N13" s="155">
        <v>2024</v>
      </c>
    </row>
    <row r="14" spans="2:14" ht="18.75" customHeight="1" x14ac:dyDescent="0.3">
      <c r="B14" s="156" t="s">
        <v>0</v>
      </c>
      <c r="C14" s="157" t="s">
        <v>5</v>
      </c>
      <c r="D14" s="158" t="s">
        <v>6</v>
      </c>
      <c r="E14" s="158" t="s">
        <v>7</v>
      </c>
      <c r="F14" s="158" t="s">
        <v>8</v>
      </c>
      <c r="G14" s="158" t="s">
        <v>9</v>
      </c>
      <c r="H14" s="158" t="s">
        <v>10</v>
      </c>
      <c r="I14" s="158" t="s">
        <v>11</v>
      </c>
      <c r="J14" s="158" t="s">
        <v>12</v>
      </c>
      <c r="K14" s="158" t="s">
        <v>13</v>
      </c>
      <c r="L14" s="158" t="s">
        <v>14</v>
      </c>
      <c r="M14" s="158" t="s">
        <v>15</v>
      </c>
      <c r="N14" s="159" t="s">
        <v>16</v>
      </c>
    </row>
    <row r="15" spans="2:14" ht="18.75" customHeight="1" x14ac:dyDescent="0.3">
      <c r="B15" s="160" t="s">
        <v>27</v>
      </c>
      <c r="C15" s="161">
        <v>60.19552351600025</v>
      </c>
      <c r="D15" s="161">
        <v>57.154916689288498</v>
      </c>
      <c r="E15" s="161">
        <v>57.180811303447733</v>
      </c>
      <c r="F15" s="161">
        <v>57.238876006220913</v>
      </c>
      <c r="G15" s="161">
        <v>57.927800623571528</v>
      </c>
      <c r="H15" s="161">
        <v>60.37672924627342</v>
      </c>
      <c r="I15" s="161">
        <v>59.411432278764003</v>
      </c>
      <c r="J15" s="161">
        <v>57.101985035583517</v>
      </c>
      <c r="K15" s="161">
        <v>57.809350140453404</v>
      </c>
      <c r="L15" s="161">
        <v>58.402162700281337</v>
      </c>
      <c r="M15" s="161">
        <v>58.311461192310638</v>
      </c>
      <c r="N15" s="162">
        <v>58.39786048638635</v>
      </c>
    </row>
    <row r="16" spans="2:14" ht="18.75" customHeight="1" x14ac:dyDescent="0.3">
      <c r="B16" s="163" t="s">
        <v>28</v>
      </c>
      <c r="C16" s="164">
        <v>50.901756264861142</v>
      </c>
      <c r="D16" s="164">
        <v>50.570316027657341</v>
      </c>
      <c r="E16" s="164">
        <v>49.697915379278712</v>
      </c>
      <c r="F16" s="164">
        <v>49.945182200342579</v>
      </c>
      <c r="G16" s="164">
        <v>49.924889516682079</v>
      </c>
      <c r="H16" s="164">
        <v>51.121203572474407</v>
      </c>
      <c r="I16" s="164">
        <v>51.539732255266536</v>
      </c>
      <c r="J16" s="164">
        <v>50.555867176386947</v>
      </c>
      <c r="K16" s="164">
        <v>49.995101147579312</v>
      </c>
      <c r="L16" s="164">
        <v>50.921246038994461</v>
      </c>
      <c r="M16" s="164">
        <v>49.678743443068491</v>
      </c>
      <c r="N16" s="153">
        <v>49.1011535349787</v>
      </c>
    </row>
    <row r="17" spans="2:14" ht="18.75" customHeight="1" x14ac:dyDescent="0.3">
      <c r="B17" s="174"/>
    </row>
    <row r="18" spans="2:14" ht="18.75" customHeight="1" x14ac:dyDescent="0.3">
      <c r="B18" s="165" t="s">
        <v>26</v>
      </c>
      <c r="C18" s="140">
        <v>2023</v>
      </c>
      <c r="D18" s="166">
        <v>2023</v>
      </c>
      <c r="E18" s="166">
        <v>2023</v>
      </c>
      <c r="F18" s="166">
        <v>2023</v>
      </c>
      <c r="G18" s="166">
        <v>2023</v>
      </c>
      <c r="H18" s="166">
        <v>2023</v>
      </c>
      <c r="I18" s="166">
        <v>2023</v>
      </c>
      <c r="J18" s="166">
        <v>2023</v>
      </c>
      <c r="K18" s="166">
        <v>2023</v>
      </c>
      <c r="L18" s="166">
        <v>2023</v>
      </c>
      <c r="M18" s="166">
        <v>2023</v>
      </c>
      <c r="N18" s="167">
        <v>2023</v>
      </c>
    </row>
    <row r="19" spans="2:14" ht="18.75" customHeight="1" x14ac:dyDescent="0.3">
      <c r="B19" s="168" t="s">
        <v>0</v>
      </c>
      <c r="C19" s="169" t="s">
        <v>5</v>
      </c>
      <c r="D19" s="170" t="s">
        <v>6</v>
      </c>
      <c r="E19" s="170" t="s">
        <v>7</v>
      </c>
      <c r="F19" s="170" t="s">
        <v>8</v>
      </c>
      <c r="G19" s="170" t="s">
        <v>9</v>
      </c>
      <c r="H19" s="170" t="s">
        <v>10</v>
      </c>
      <c r="I19" s="170" t="s">
        <v>11</v>
      </c>
      <c r="J19" s="170" t="s">
        <v>12</v>
      </c>
      <c r="K19" s="170" t="s">
        <v>13</v>
      </c>
      <c r="L19" s="170" t="s">
        <v>14</v>
      </c>
      <c r="M19" s="170" t="s">
        <v>15</v>
      </c>
      <c r="N19" s="171" t="s">
        <v>16</v>
      </c>
    </row>
    <row r="20" spans="2:14" ht="18.75" customHeight="1" x14ac:dyDescent="0.3">
      <c r="B20" s="160" t="s">
        <v>27</v>
      </c>
      <c r="C20" s="161">
        <v>61.107822959171656</v>
      </c>
      <c r="D20" s="161">
        <v>59.785839435887361</v>
      </c>
      <c r="E20" s="161">
        <v>60.542197535127393</v>
      </c>
      <c r="F20" s="161">
        <v>62.276786462320715</v>
      </c>
      <c r="G20" s="161">
        <v>62.777800860221411</v>
      </c>
      <c r="H20" s="161">
        <v>63.537180831397009</v>
      </c>
      <c r="I20" s="161">
        <v>61.054648348264351</v>
      </c>
      <c r="J20" s="161">
        <v>60.808055308151879</v>
      </c>
      <c r="K20" s="161">
        <v>60.369822593212028</v>
      </c>
      <c r="L20" s="161">
        <v>60.012008744258232</v>
      </c>
      <c r="M20" s="161">
        <v>62.549347166041343</v>
      </c>
      <c r="N20" s="162">
        <v>61.136970881511843</v>
      </c>
    </row>
    <row r="21" spans="2:14" ht="18.75" customHeight="1" x14ac:dyDescent="0.3">
      <c r="B21" s="163" t="s">
        <v>28</v>
      </c>
      <c r="C21" s="164">
        <v>51.517991338863155</v>
      </c>
      <c r="D21" s="164">
        <v>51.787166924842445</v>
      </c>
      <c r="E21" s="164">
        <v>50.616112344913397</v>
      </c>
      <c r="F21" s="164">
        <v>49.819310669520448</v>
      </c>
      <c r="G21" s="164">
        <v>50.741254904587564</v>
      </c>
      <c r="H21" s="164">
        <v>51.212685177358033</v>
      </c>
      <c r="I21" s="164">
        <v>52.004248640186375</v>
      </c>
      <c r="J21" s="164">
        <v>52.366297546637327</v>
      </c>
      <c r="K21" s="164">
        <v>52.167333937404067</v>
      </c>
      <c r="L21" s="164">
        <v>51.82000833151794</v>
      </c>
      <c r="M21" s="164">
        <v>52.732607886399528</v>
      </c>
      <c r="N21" s="153">
        <v>51.006228171982102</v>
      </c>
    </row>
    <row r="22" spans="2:14" ht="18.75" customHeight="1" x14ac:dyDescent="0.3"/>
    <row r="23" spans="2:14" ht="18.75" customHeight="1" x14ac:dyDescent="0.3">
      <c r="B23" s="139" t="s">
        <v>26</v>
      </c>
      <c r="C23" s="141">
        <v>2022</v>
      </c>
      <c r="D23" s="154">
        <v>2022</v>
      </c>
      <c r="E23" s="154">
        <v>2022</v>
      </c>
      <c r="F23" s="154">
        <v>2022</v>
      </c>
      <c r="G23" s="154">
        <v>2022</v>
      </c>
      <c r="H23" s="154">
        <v>2022</v>
      </c>
      <c r="I23" s="154">
        <v>2022</v>
      </c>
      <c r="J23" s="154">
        <v>2022</v>
      </c>
      <c r="K23" s="154">
        <v>2022</v>
      </c>
      <c r="L23" s="154">
        <v>2022</v>
      </c>
      <c r="M23" s="154">
        <v>2022</v>
      </c>
      <c r="N23" s="155">
        <v>2022</v>
      </c>
    </row>
    <row r="24" spans="2:14" ht="18.75" customHeight="1" x14ac:dyDescent="0.3">
      <c r="B24" s="156" t="s">
        <v>0</v>
      </c>
      <c r="C24" s="157" t="s">
        <v>5</v>
      </c>
      <c r="D24" s="158" t="s">
        <v>6</v>
      </c>
      <c r="E24" s="158" t="s">
        <v>7</v>
      </c>
      <c r="F24" s="158" t="s">
        <v>8</v>
      </c>
      <c r="G24" s="158" t="s">
        <v>9</v>
      </c>
      <c r="H24" s="158" t="s">
        <v>10</v>
      </c>
      <c r="I24" s="158" t="s">
        <v>11</v>
      </c>
      <c r="J24" s="158" t="s">
        <v>12</v>
      </c>
      <c r="K24" s="158" t="s">
        <v>13</v>
      </c>
      <c r="L24" s="158" t="s">
        <v>14</v>
      </c>
      <c r="M24" s="158" t="s">
        <v>15</v>
      </c>
      <c r="N24" s="159" t="s">
        <v>16</v>
      </c>
    </row>
    <row r="25" spans="2:14" ht="18.75" customHeight="1" x14ac:dyDescent="0.3">
      <c r="B25" s="160" t="s">
        <v>27</v>
      </c>
      <c r="C25" s="161">
        <v>71.181962486104879</v>
      </c>
      <c r="D25" s="161">
        <v>63.900620517257408</v>
      </c>
      <c r="E25" s="161">
        <v>60.997978402757781</v>
      </c>
      <c r="F25" s="161">
        <v>66.462618739886466</v>
      </c>
      <c r="G25" s="161">
        <v>65.065247939590535</v>
      </c>
      <c r="H25" s="161">
        <v>63.220685323333306</v>
      </c>
      <c r="I25" s="161">
        <v>60.330598328320335</v>
      </c>
      <c r="J25" s="161">
        <v>59.639450372106324</v>
      </c>
      <c r="K25" s="161">
        <v>60.70500607145437</v>
      </c>
      <c r="L25" s="161">
        <v>60.45390666352894</v>
      </c>
      <c r="M25" s="161">
        <v>59.02096975647008</v>
      </c>
      <c r="N25" s="162">
        <v>60.580678869018158</v>
      </c>
    </row>
    <row r="26" spans="2:14" ht="18.75" customHeight="1" x14ac:dyDescent="0.3">
      <c r="B26" s="163" t="s">
        <v>28</v>
      </c>
      <c r="C26" s="164">
        <v>51.815142237096872</v>
      </c>
      <c r="D26" s="164">
        <v>51.960209947450849</v>
      </c>
      <c r="E26" s="164">
        <v>52.864529812580912</v>
      </c>
      <c r="F26" s="164">
        <v>50.789265057983208</v>
      </c>
      <c r="G26" s="164">
        <v>52.03321202233132</v>
      </c>
      <c r="H26" s="164">
        <v>52.596317039494181</v>
      </c>
      <c r="I26" s="164">
        <v>52.563502560948855</v>
      </c>
      <c r="J26" s="164">
        <v>52.751675184103874</v>
      </c>
      <c r="K26" s="164">
        <v>51.994529069230211</v>
      </c>
      <c r="L26" s="164">
        <v>51.904345366951574</v>
      </c>
      <c r="M26" s="164">
        <v>51.493094727009272</v>
      </c>
      <c r="N26" s="153">
        <v>51.137783833502972</v>
      </c>
    </row>
    <row r="28" spans="2:14" ht="18.75" customHeight="1" x14ac:dyDescent="0.3">
      <c r="B28" s="165" t="s">
        <v>26</v>
      </c>
      <c r="C28" s="140">
        <v>2021</v>
      </c>
      <c r="D28" s="166">
        <v>2021</v>
      </c>
      <c r="E28" s="166">
        <v>2021</v>
      </c>
      <c r="F28" s="166">
        <v>2021</v>
      </c>
      <c r="G28" s="166">
        <v>2021</v>
      </c>
      <c r="H28" s="166">
        <v>2021</v>
      </c>
      <c r="I28" s="166">
        <v>2021</v>
      </c>
      <c r="J28" s="166">
        <v>2021</v>
      </c>
      <c r="K28" s="166">
        <v>2021</v>
      </c>
      <c r="L28" s="166">
        <v>2021</v>
      </c>
      <c r="M28" s="166">
        <v>2021</v>
      </c>
      <c r="N28" s="167">
        <v>2021</v>
      </c>
    </row>
    <row r="29" spans="2:14" ht="18.75" customHeight="1" x14ac:dyDescent="0.3">
      <c r="B29" s="168" t="s">
        <v>0</v>
      </c>
      <c r="C29" s="169" t="s">
        <v>5</v>
      </c>
      <c r="D29" s="170" t="s">
        <v>6</v>
      </c>
      <c r="E29" s="170" t="s">
        <v>7</v>
      </c>
      <c r="F29" s="170" t="s">
        <v>8</v>
      </c>
      <c r="G29" s="170" t="s">
        <v>9</v>
      </c>
      <c r="H29" s="170" t="s">
        <v>10</v>
      </c>
      <c r="I29" s="170" t="s">
        <v>11</v>
      </c>
      <c r="J29" s="170" t="s">
        <v>12</v>
      </c>
      <c r="K29" s="170" t="s">
        <v>13</v>
      </c>
      <c r="L29" s="170" t="s">
        <v>14</v>
      </c>
      <c r="M29" s="170" t="s">
        <v>15</v>
      </c>
      <c r="N29" s="171" t="s">
        <v>16</v>
      </c>
    </row>
    <row r="30" spans="2:14" ht="18.75" customHeight="1" x14ac:dyDescent="0.3">
      <c r="B30" s="160" t="s">
        <v>27</v>
      </c>
      <c r="C30" s="161">
        <v>75.300842446667644</v>
      </c>
      <c r="D30" s="161">
        <v>73.272674550159962</v>
      </c>
      <c r="E30" s="161">
        <v>70.76858606914098</v>
      </c>
      <c r="F30" s="161">
        <v>82.305467816475954</v>
      </c>
      <c r="G30" s="161">
        <v>78.149822143015712</v>
      </c>
      <c r="H30" s="161">
        <v>72.354840531946422</v>
      </c>
      <c r="I30" s="161">
        <v>71.762171621635204</v>
      </c>
      <c r="J30" s="161">
        <v>69.633046040344638</v>
      </c>
      <c r="K30" s="161">
        <v>70.603947413230145</v>
      </c>
      <c r="L30" s="161">
        <v>67.741656579567689</v>
      </c>
      <c r="M30" s="161">
        <v>66.586346795111368</v>
      </c>
      <c r="N30" s="162">
        <v>67.663156101176099</v>
      </c>
    </row>
    <row r="31" spans="2:14" ht="18.75" customHeight="1" x14ac:dyDescent="0.3">
      <c r="B31" s="163" t="s">
        <v>28</v>
      </c>
      <c r="C31" s="164">
        <v>52.685783342421402</v>
      </c>
      <c r="D31" s="164">
        <v>52.685783342421402</v>
      </c>
      <c r="E31" s="164">
        <v>52.548984975331813</v>
      </c>
      <c r="F31" s="164">
        <v>50.451229791982996</v>
      </c>
      <c r="G31" s="164">
        <v>50.847947841794486</v>
      </c>
      <c r="H31" s="164">
        <v>53.782717820224534</v>
      </c>
      <c r="I31" s="164">
        <v>55.266545161038685</v>
      </c>
      <c r="J31" s="164">
        <v>55.468826506887893</v>
      </c>
      <c r="K31" s="164">
        <v>54.680468245469029</v>
      </c>
      <c r="L31" s="164">
        <v>53.981238343483469</v>
      </c>
      <c r="M31" s="164">
        <v>53.780037859718412</v>
      </c>
      <c r="N31" s="153">
        <v>52.073394242867934</v>
      </c>
    </row>
    <row r="33" spans="2:2" x14ac:dyDescent="0.3">
      <c r="B33" s="172" t="s">
        <v>30</v>
      </c>
    </row>
    <row r="34" spans="2:2" x14ac:dyDescent="0.3">
      <c r="B34" s="172" t="s">
        <v>31</v>
      </c>
    </row>
  </sheetData>
  <mergeCells count="1">
    <mergeCell ref="B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TRAFİK</vt:lpstr>
      <vt:lpstr>KARBON EMİSYONU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OMER LUTFU OMERBAS</dc:creator>
  <cp:lastModifiedBy>OMER  OMERBAS</cp:lastModifiedBy>
  <cp:lastPrinted>2021-08-02T13:44:36Z</cp:lastPrinted>
  <dcterms:created xsi:type="dcterms:W3CDTF">2021-07-14T09:15:33Z</dcterms:created>
  <dcterms:modified xsi:type="dcterms:W3CDTF">2025-11-13T20:05:15Z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81185a-18f4-43e2-9a16-2c1d52993122_Enabled">
    <vt:lpwstr>true</vt:lpwstr>
  </property>
  <property fmtid="{D5CDD505-2E9C-101B-9397-08002B2CF9AE}" pid="3" name="MSIP_Label_4e81185a-18f4-43e2-9a16-2c1d52993122_SetDate">
    <vt:lpwstr>2021-08-02T13:44:09Z</vt:lpwstr>
  </property>
  <property fmtid="{D5CDD505-2E9C-101B-9397-08002B2CF9AE}" pid="4" name="MSIP_Label_4e81185a-18f4-43e2-9a16-2c1d52993122_Method">
    <vt:lpwstr>Privileged</vt:lpwstr>
  </property>
  <property fmtid="{D5CDD505-2E9C-101B-9397-08002B2CF9AE}" pid="5" name="MSIP_Label_4e81185a-18f4-43e2-9a16-2c1d52993122_Name">
    <vt:lpwstr>4e81185a-18f4-43e2-9a16-2c1d52993122</vt:lpwstr>
  </property>
  <property fmtid="{D5CDD505-2E9C-101B-9397-08002B2CF9AE}" pid="6" name="MSIP_Label_4e81185a-18f4-43e2-9a16-2c1d52993122_SiteId">
    <vt:lpwstr>6aedade5-1f23-4235-a473-873e1c3094e3</vt:lpwstr>
  </property>
  <property fmtid="{D5CDD505-2E9C-101B-9397-08002B2CF9AE}" pid="7" name="MSIP_Label_4e81185a-18f4-43e2-9a16-2c1d52993122_ActionId">
    <vt:lpwstr>fc64eb76-f368-4371-a897-e58b6d47e32d</vt:lpwstr>
  </property>
  <property fmtid="{D5CDD505-2E9C-101B-9397-08002B2CF9AE}" pid="8" name="MSIP_Label_4e81185a-18f4-43e2-9a16-2c1d52993122_ContentBits">
    <vt:lpwstr>2</vt:lpwstr>
  </property>
</Properties>
</file>