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E15689\Desktop\web sitesi dokümanlar\"/>
    </mc:Choice>
  </mc:AlternateContent>
  <xr:revisionPtr revIDLastSave="0" documentId="13_ncr:1_{68AE5F29-A070-4C9B-BA8C-2C32E8890000}" xr6:coauthVersionLast="47" xr6:coauthVersionMax="47" xr10:uidLastSave="{00000000-0000-0000-0000-000000000000}"/>
  <bookViews>
    <workbookView xWindow="-108" yWindow="-108" windowWidth="23256" windowHeight="12456" xr2:uid="{88E763B7-D162-4924-B6A1-77CC215ADBE5}"/>
  </bookViews>
  <sheets>
    <sheet name="Cover" sheetId="2" r:id="rId1"/>
    <sheet name="TRAFİK" sheetId="1" r:id="rId2"/>
    <sheet name="KARBON EMİSYONU" sheetId="4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" i="1" l="1"/>
  <c r="AZ25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2" i="1"/>
  <c r="AY31" i="1"/>
  <c r="AY30" i="1"/>
  <c r="AY29" i="1"/>
  <c r="AY28" i="1"/>
  <c r="AY27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9" i="1"/>
  <c r="AY8" i="1"/>
  <c r="AY7" i="1"/>
  <c r="AY6" i="1"/>
  <c r="AY5" i="1"/>
  <c r="AY4" i="1"/>
  <c r="AY26" i="1"/>
  <c r="AY2" i="1"/>
  <c r="AY25" i="1"/>
  <c r="AS2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2" i="1"/>
  <c r="AO31" i="1"/>
  <c r="AO30" i="1"/>
  <c r="AO29" i="1"/>
  <c r="AO28" i="1"/>
  <c r="AO27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9" i="1"/>
  <c r="AO8" i="1"/>
  <c r="AO7" i="1"/>
  <c r="AO6" i="1"/>
  <c r="AO5" i="1"/>
  <c r="AO4" i="1"/>
</calcChain>
</file>

<file path=xl/sharedStrings.xml><?xml version="1.0" encoding="utf-8"?>
<sst xmlns="http://schemas.openxmlformats.org/spreadsheetml/2006/main" count="289" uniqueCount="39">
  <si>
    <t>AYLIK</t>
  </si>
  <si>
    <t>Toplam</t>
  </si>
  <si>
    <t>İç Hat</t>
  </si>
  <si>
    <t>Dış Hat</t>
  </si>
  <si>
    <t>KÜMÜLATİF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</si>
  <si>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</si>
  <si>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</si>
  <si>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</si>
  <si>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</si>
  <si>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</si>
  <si>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</si>
  <si>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</si>
  <si>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</si>
  <si>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</si>
  <si>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</si>
  <si>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</si>
  <si>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</si>
  <si>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Misafir sayısı, mn</t>
  </si>
  <si>
    <t>Konma</t>
  </si>
  <si>
    <t>Koltuk sayısı, mn</t>
  </si>
  <si>
    <t>Doluluk Oranı</t>
  </si>
  <si>
    <t>ASK (mln km)</t>
  </si>
  <si>
    <t>Konma başına Misafir</t>
  </si>
  <si>
    <t>Ort. günlük uçak kullanımı (Blok Saat)</t>
  </si>
  <si>
    <t>ir@flypgs.com</t>
  </si>
  <si>
    <t>www.pegasusinvestorrelations.com</t>
  </si>
  <si>
    <t>+90 216 560 75 42</t>
  </si>
  <si>
    <t>u.d.</t>
  </si>
  <si>
    <t>Karbon Emisyonu İstatistikleri</t>
  </si>
  <si>
    <t>CO2 gram/RPK</t>
  </si>
  <si>
    <t>CO2 gram/ASK</t>
  </si>
  <si>
    <t>12 ay</t>
  </si>
  <si>
    <t>kümüle</t>
  </si>
  <si>
    <t>RPK (Revenue Passenger Kilometer): Ücretli Yolcu Kilometre</t>
  </si>
  <si>
    <t>ASK (Available Seat Kilometer): Arzedilen Koltuk Kilometre</t>
  </si>
  <si>
    <t>Trafik Verileri 2019-2023</t>
  </si>
  <si>
    <t xml:space="preserve">Karbon Emisyonu İstatistiklerinde (grCO2/RPK) jet yakıtı emisyon katsayısı baz yıl ve tüm raporlanan dönemler için 3,15 olarak kullanılmıştır. </t>
  </si>
  <si>
    <t>2019 baz yıl CO2 gram/RPK değeri: 64.9 </t>
  </si>
  <si>
    <t>n.m.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</si>
</sst>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#,##0.000"/>
    <numFmt numFmtId="166" formatCode="#,##0.000000"/>
    <numFmt numFmtId="167" formatCode="#,##0.0"/>
    <numFmt numFmtId="168" formatCode="0.0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 tint="-0.1499984740745262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theme="0" tint="-0.14999847407452621"/>
      <name val="Calibri"/>
      <family val="2"/>
      <charset val="162"/>
      <scheme val="minor"/>
    </font>
    <font>
      <sz val="11"/>
      <color theme="5" tint="0.3999755851924192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u/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i/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 style="thin">
        <color theme="0" tint="-0.34998626667073579"/>
      </diagonal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 style="thin">
        <color theme="0" tint="-0.34998626667073579"/>
      </diagonal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 style="thin">
        <color theme="0" tint="-0.34998626667073579"/>
      </diagonal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medium">
        <color indexed="64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 style="thin">
        <color theme="0" tint="-0.34998626667073579"/>
      </diagonal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ck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indexed="64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 style="thin">
        <color theme="0" tint="-0.34998626667073579"/>
      </diagonal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ck">
        <color theme="1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 style="thin">
        <color theme="0" tint="-0.34998626667073579"/>
      </diagonal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ck">
        <color theme="1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1"/>
      </right>
      <top/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thick">
        <color indexed="64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thick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indexed="64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indexed="64"/>
      </bottom>
      <diagonal/>
    </border>
    <border>
      <left style="thick">
        <color indexed="64"/>
      </left>
      <right/>
      <top style="thin">
        <color theme="0" tint="-0.34998626667073579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7" xfId="0" applyFont="1" applyBorder="1"/>
    <xf numFmtId="4" fontId="4" fillId="0" borderId="8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0" xfId="0" applyFont="1"/>
    <xf numFmtId="0" fontId="0" fillId="0" borderId="13" xfId="0" applyBorder="1"/>
    <xf numFmtId="3" fontId="0" fillId="0" borderId="1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2" fillId="0" borderId="13" xfId="0" applyFont="1" applyBorder="1"/>
    <xf numFmtId="164" fontId="2" fillId="0" borderId="14" xfId="1" applyNumberFormat="1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4" fillId="0" borderId="15" xfId="1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/>
    </xf>
    <xf numFmtId="164" fontId="4" fillId="0" borderId="17" xfId="1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0" fillId="0" borderId="19" xfId="0" applyBorder="1"/>
    <xf numFmtId="4" fontId="6" fillId="0" borderId="20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4" fontId="6" fillId="0" borderId="21" xfId="0" applyNumberFormat="1" applyFon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7" fillId="0" borderId="22" xfId="0" applyNumberFormat="1" applyFon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2" fillId="0" borderId="24" xfId="0" applyFont="1" applyBorder="1"/>
    <xf numFmtId="4" fontId="4" fillId="0" borderId="25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center"/>
    </xf>
    <xf numFmtId="4" fontId="2" fillId="0" borderId="27" xfId="0" applyNumberFormat="1" applyFont="1" applyBorder="1" applyAlignment="1">
      <alignment horizontal="center"/>
    </xf>
    <xf numFmtId="4" fontId="2" fillId="0" borderId="26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  <xf numFmtId="0" fontId="0" fillId="0" borderId="29" xfId="0" applyBorder="1"/>
    <xf numFmtId="3" fontId="6" fillId="0" borderId="30" xfId="0" applyNumberFormat="1" applyFont="1" applyBorder="1" applyAlignment="1">
      <alignment horizontal="center"/>
    </xf>
    <xf numFmtId="3" fontId="6" fillId="0" borderId="29" xfId="0" applyNumberFormat="1" applyFont="1" applyBorder="1" applyAlignment="1">
      <alignment horizontal="center"/>
    </xf>
    <xf numFmtId="3" fontId="6" fillId="0" borderId="31" xfId="0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6" fillId="0" borderId="34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4" fontId="5" fillId="0" borderId="36" xfId="0" applyNumberFormat="1" applyFont="1" applyBorder="1" applyAlignment="1">
      <alignment horizontal="center"/>
    </xf>
    <xf numFmtId="0" fontId="0" fillId="0" borderId="38" xfId="0" applyBorder="1"/>
    <xf numFmtId="3" fontId="6" fillId="0" borderId="39" xfId="0" applyNumberFormat="1" applyFont="1" applyBorder="1" applyAlignment="1">
      <alignment horizontal="center"/>
    </xf>
    <xf numFmtId="3" fontId="6" fillId="0" borderId="38" xfId="0" applyNumberFormat="1" applyFont="1" applyBorder="1" applyAlignment="1">
      <alignment horizontal="center"/>
    </xf>
    <xf numFmtId="3" fontId="6" fillId="0" borderId="40" xfId="0" applyNumberFormat="1" applyFon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0" fontId="0" fillId="4" borderId="0" xfId="0" applyFill="1"/>
    <xf numFmtId="3" fontId="0" fillId="4" borderId="0" xfId="0" applyNumberFormat="1" applyFill="1"/>
    <xf numFmtId="9" fontId="0" fillId="4" borderId="0" xfId="1" applyFont="1" applyFill="1" applyBorder="1"/>
    <xf numFmtId="4" fontId="6" fillId="4" borderId="0" xfId="0" applyNumberFormat="1" applyFont="1" applyFill="1" applyAlignment="1">
      <alignment horizontal="center"/>
    </xf>
    <xf numFmtId="166" fontId="0" fillId="4" borderId="0" xfId="0" applyNumberFormat="1" applyFill="1"/>
    <xf numFmtId="4" fontId="6" fillId="4" borderId="43" xfId="0" applyNumberFormat="1" applyFont="1" applyFill="1" applyBorder="1" applyAlignment="1">
      <alignment horizontal="center"/>
    </xf>
    <xf numFmtId="0" fontId="2" fillId="0" borderId="11" xfId="0" applyFont="1" applyBorder="1"/>
    <xf numFmtId="4" fontId="2" fillId="0" borderId="44" xfId="0" applyNumberFormat="1" applyFont="1" applyBorder="1" applyAlignment="1">
      <alignment horizontal="center"/>
    </xf>
    <xf numFmtId="0" fontId="0" fillId="0" borderId="17" xfId="0" applyBorder="1"/>
    <xf numFmtId="3" fontId="0" fillId="0" borderId="45" xfId="0" applyNumberFormat="1" applyBorder="1" applyAlignment="1">
      <alignment horizontal="center"/>
    </xf>
    <xf numFmtId="4" fontId="0" fillId="0" borderId="45" xfId="0" applyNumberFormat="1" applyBorder="1" applyAlignment="1">
      <alignment horizontal="center"/>
    </xf>
    <xf numFmtId="0" fontId="2" fillId="0" borderId="17" xfId="0" applyFont="1" applyBorder="1"/>
    <xf numFmtId="164" fontId="2" fillId="0" borderId="45" xfId="1" applyNumberFormat="1" applyFont="1" applyBorder="1" applyAlignment="1">
      <alignment horizontal="center"/>
    </xf>
    <xf numFmtId="0" fontId="6" fillId="0" borderId="46" xfId="0" applyFont="1" applyBorder="1"/>
    <xf numFmtId="167" fontId="6" fillId="0" borderId="47" xfId="0" applyNumberFormat="1" applyFont="1" applyBorder="1" applyAlignment="1">
      <alignment horizontal="center"/>
    </xf>
    <xf numFmtId="167" fontId="6" fillId="0" borderId="19" xfId="0" applyNumberFormat="1" applyFont="1" applyBorder="1" applyAlignment="1">
      <alignment horizontal="center"/>
    </xf>
    <xf numFmtId="167" fontId="6" fillId="0" borderId="21" xfId="0" applyNumberFormat="1" applyFont="1" applyBorder="1" applyAlignment="1">
      <alignment horizontal="center"/>
    </xf>
    <xf numFmtId="167" fontId="6" fillId="0" borderId="20" xfId="0" applyNumberFormat="1" applyFont="1" applyBorder="1" applyAlignment="1">
      <alignment horizontal="center"/>
    </xf>
    <xf numFmtId="167" fontId="6" fillId="0" borderId="46" xfId="0" applyNumberFormat="1" applyFont="1" applyBorder="1" applyAlignment="1">
      <alignment horizontal="center"/>
    </xf>
    <xf numFmtId="0" fontId="8" fillId="0" borderId="0" xfId="0" applyFont="1"/>
    <xf numFmtId="0" fontId="2" fillId="0" borderId="48" xfId="0" applyFont="1" applyBorder="1"/>
    <xf numFmtId="0" fontId="0" fillId="0" borderId="49" xfId="0" applyBorder="1"/>
    <xf numFmtId="0" fontId="2" fillId="0" borderId="49" xfId="0" applyFont="1" applyBorder="1"/>
    <xf numFmtId="0" fontId="0" fillId="0" borderId="50" xfId="0" applyBorder="1"/>
    <xf numFmtId="3" fontId="0" fillId="0" borderId="51" xfId="0" applyNumberFormat="1" applyBorder="1" applyAlignment="1">
      <alignment horizontal="center"/>
    </xf>
    <xf numFmtId="0" fontId="2" fillId="0" borderId="52" xfId="0" applyFont="1" applyBorder="1"/>
    <xf numFmtId="4" fontId="2" fillId="0" borderId="53" xfId="0" applyNumberFormat="1" applyFont="1" applyBorder="1" applyAlignment="1">
      <alignment horizontal="center"/>
    </xf>
    <xf numFmtId="4" fontId="0" fillId="4" borderId="17" xfId="0" applyNumberForma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164" fontId="2" fillId="4" borderId="17" xfId="1" applyNumberFormat="1" applyFont="1" applyFill="1" applyBorder="1" applyAlignment="1">
      <alignment horizontal="center"/>
    </xf>
    <xf numFmtId="164" fontId="2" fillId="4" borderId="15" xfId="1" applyNumberFormat="1" applyFont="1" applyFill="1" applyBorder="1" applyAlignment="1">
      <alignment horizontal="center"/>
    </xf>
    <xf numFmtId="0" fontId="0" fillId="0" borderId="54" xfId="0" applyBorder="1"/>
    <xf numFmtId="3" fontId="0" fillId="0" borderId="55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10" fillId="0" borderId="0" xfId="0" applyFont="1"/>
    <xf numFmtId="0" fontId="11" fillId="0" borderId="0" xfId="2" applyFont="1" applyBorder="1"/>
    <xf numFmtId="0" fontId="12" fillId="0" borderId="0" xfId="0" applyFont="1"/>
    <xf numFmtId="0" fontId="13" fillId="0" borderId="0" xfId="0" quotePrefix="1" applyFont="1"/>
    <xf numFmtId="4" fontId="4" fillId="0" borderId="6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center"/>
    </xf>
    <xf numFmtId="3" fontId="6" fillId="0" borderId="66" xfId="0" applyNumberFormat="1" applyFont="1" applyBorder="1" applyAlignment="1">
      <alignment horizontal="center"/>
    </xf>
    <xf numFmtId="3" fontId="6" fillId="0" borderId="37" xfId="0" applyNumberFormat="1" applyFont="1" applyBorder="1" applyAlignment="1">
      <alignment horizontal="center"/>
    </xf>
    <xf numFmtId="3" fontId="6" fillId="0" borderId="57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66" xfId="0" applyNumberFormat="1" applyBorder="1" applyAlignment="1">
      <alignment horizontal="center"/>
    </xf>
    <xf numFmtId="167" fontId="6" fillId="0" borderId="67" xfId="0" applyNumberFormat="1" applyFont="1" applyBorder="1" applyAlignment="1">
      <alignment horizontal="center"/>
    </xf>
    <xf numFmtId="0" fontId="3" fillId="2" borderId="58" xfId="0" applyFont="1" applyFill="1" applyBorder="1"/>
    <xf numFmtId="0" fontId="3" fillId="5" borderId="68" xfId="3" applyNumberFormat="1" applyFont="1" applyFill="1" applyBorder="1" applyAlignment="1">
      <alignment horizontal="center"/>
    </xf>
    <xf numFmtId="0" fontId="3" fillId="2" borderId="68" xfId="3" applyNumberFormat="1" applyFont="1" applyFill="1" applyBorder="1" applyAlignment="1">
      <alignment horizontal="center"/>
    </xf>
    <xf numFmtId="0" fontId="3" fillId="2" borderId="69" xfId="3" applyNumberFormat="1" applyFont="1" applyFill="1" applyBorder="1" applyAlignment="1">
      <alignment horizontal="center"/>
    </xf>
    <xf numFmtId="0" fontId="3" fillId="2" borderId="61" xfId="0" applyFont="1" applyFill="1" applyBorder="1"/>
    <xf numFmtId="43" fontId="3" fillId="5" borderId="70" xfId="3" applyFont="1" applyFill="1" applyBorder="1" applyAlignment="1">
      <alignment horizontal="center"/>
    </xf>
    <xf numFmtId="43" fontId="3" fillId="2" borderId="70" xfId="3" applyFont="1" applyFill="1" applyBorder="1" applyAlignment="1">
      <alignment horizontal="center"/>
    </xf>
    <xf numFmtId="0" fontId="15" fillId="0" borderId="72" xfId="0" applyFont="1" applyBorder="1"/>
    <xf numFmtId="168" fontId="0" fillId="0" borderId="61" xfId="0" applyNumberFormat="1" applyBorder="1" applyAlignment="1">
      <alignment horizontal="center"/>
    </xf>
    <xf numFmtId="168" fontId="0" fillId="0" borderId="72" xfId="0" applyNumberFormat="1" applyBorder="1" applyAlignment="1">
      <alignment horizontal="center"/>
    </xf>
    <xf numFmtId="168" fontId="0" fillId="0" borderId="62" xfId="0" applyNumberFormat="1" applyBorder="1" applyAlignment="1">
      <alignment horizontal="center"/>
    </xf>
    <xf numFmtId="0" fontId="15" fillId="0" borderId="63" xfId="0" applyFont="1" applyBorder="1"/>
    <xf numFmtId="168" fontId="0" fillId="0" borderId="63" xfId="0" applyNumberFormat="1" applyBorder="1" applyAlignment="1">
      <alignment horizontal="center"/>
    </xf>
    <xf numFmtId="168" fontId="0" fillId="0" borderId="73" xfId="0" applyNumberFormat="1" applyBorder="1" applyAlignment="1">
      <alignment horizontal="center"/>
    </xf>
    <xf numFmtId="168" fontId="0" fillId="0" borderId="65" xfId="0" applyNumberFormat="1" applyBorder="1" applyAlignment="1">
      <alignment horizontal="center"/>
    </xf>
    <xf numFmtId="0" fontId="15" fillId="0" borderId="0" xfId="0" applyFont="1"/>
    <xf numFmtId="168" fontId="0" fillId="0" borderId="0" xfId="0" applyNumberFormat="1" applyAlignment="1">
      <alignment horizontal="center"/>
    </xf>
    <xf numFmtId="0" fontId="3" fillId="2" borderId="59" xfId="3" applyNumberFormat="1" applyFont="1" applyFill="1" applyBorder="1" applyAlignment="1">
      <alignment horizontal="center"/>
    </xf>
    <xf numFmtId="0" fontId="3" fillId="2" borderId="60" xfId="3" applyNumberFormat="1" applyFont="1" applyFill="1" applyBorder="1" applyAlignment="1">
      <alignment horizontal="center"/>
    </xf>
    <xf numFmtId="0" fontId="3" fillId="2" borderId="63" xfId="0" applyFont="1" applyFill="1" applyBorder="1"/>
    <xf numFmtId="43" fontId="3" fillId="2" borderId="74" xfId="3" applyFont="1" applyFill="1" applyBorder="1" applyAlignment="1">
      <alignment horizontal="center"/>
    </xf>
    <xf numFmtId="43" fontId="3" fillId="2" borderId="64" xfId="3" applyFont="1" applyFill="1" applyBorder="1" applyAlignment="1">
      <alignment horizontal="center"/>
    </xf>
    <xf numFmtId="43" fontId="3" fillId="2" borderId="65" xfId="3" applyFont="1" applyFill="1" applyBorder="1" applyAlignment="1">
      <alignment horizontal="center"/>
    </xf>
    <xf numFmtId="0" fontId="15" fillId="0" borderId="75" xfId="0" applyFont="1" applyBorder="1"/>
    <xf numFmtId="168" fontId="0" fillId="0" borderId="59" xfId="0" applyNumberFormat="1" applyBorder="1" applyAlignment="1">
      <alignment horizontal="center"/>
    </xf>
    <xf numFmtId="168" fontId="0" fillId="0" borderId="60" xfId="0" applyNumberFormat="1" applyBorder="1" applyAlignment="1">
      <alignment horizontal="center"/>
    </xf>
    <xf numFmtId="0" fontId="15" fillId="0" borderId="73" xfId="0" applyFont="1" applyBorder="1"/>
    <xf numFmtId="168" fontId="0" fillId="0" borderId="64" xfId="0" applyNumberFormat="1" applyBorder="1" applyAlignment="1">
      <alignment horizontal="center"/>
    </xf>
    <xf numFmtId="0" fontId="3" fillId="5" borderId="58" xfId="0" applyFont="1" applyFill="1" applyBorder="1"/>
    <xf numFmtId="0" fontId="3" fillId="5" borderId="59" xfId="3" applyNumberFormat="1" applyFont="1" applyFill="1" applyBorder="1" applyAlignment="1">
      <alignment horizontal="center"/>
    </xf>
    <xf numFmtId="0" fontId="3" fillId="5" borderId="60" xfId="3" applyNumberFormat="1" applyFont="1" applyFill="1" applyBorder="1" applyAlignment="1">
      <alignment horizontal="center"/>
    </xf>
    <xf numFmtId="0" fontId="3" fillId="5" borderId="63" xfId="0" applyFont="1" applyFill="1" applyBorder="1"/>
    <xf numFmtId="43" fontId="3" fillId="5" borderId="74" xfId="3" applyFont="1" applyFill="1" applyBorder="1" applyAlignment="1">
      <alignment horizontal="center"/>
    </xf>
    <xf numFmtId="43" fontId="3" fillId="5" borderId="64" xfId="3" applyFont="1" applyFill="1" applyBorder="1" applyAlignment="1">
      <alignment horizontal="center"/>
    </xf>
    <xf numFmtId="43" fontId="3" fillId="5" borderId="65" xfId="3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3" fillId="5" borderId="69" xfId="3" applyNumberFormat="1" applyFont="1" applyFill="1" applyBorder="1" applyAlignment="1">
      <alignment horizontal="center"/>
    </xf>
    <xf numFmtId="43" fontId="3" fillId="5" borderId="71" xfId="3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134470</xdr:colOff>
      <xdr:row>25</xdr:row>
      <xdr:rowOff>112059</xdr:rowOff>
    </xdr:from>
    <xdr:to>
      <xdr:col>11</xdr:col>
      <xdr:colOff>127867</xdr:colOff>
      <xdr:row>29</xdr:row>
      <xdr:rowOff>77744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6435D0-5854-455D-AB45-4716378DEA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" t="19089" r="1" b="29516"/>
        <a:stretch/>
      </xdr:blipFill>
      <xdr:spPr bwMode="auto">
        <a:xfrm>
          <a:off x="2572870" y="4874559"/>
          <a:ext cx="4260597" cy="7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347380</xdr:colOff>
      <xdr:row>1</xdr:row>
      <xdr:rowOff>123262</xdr:rowOff>
    </xdr:from>
    <xdr:to>
      <xdr:col>13</xdr:col>
      <xdr:colOff>302559</xdr:colOff>
      <xdr:row>24</xdr:row>
      <xdr:rowOff>114431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961B85-2654-4350-8C15-B6128B7BC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6980" y="313762"/>
          <a:ext cx="7270379" cy="4372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ME15689\Desktop\All%20Traffic%20dtop.xlsx" TargetMode="External"/><Relationship Id="rId1" Type="http://schemas.openxmlformats.org/officeDocument/2006/relationships/externalLinkPath" Target="/Users/OME15689/Desktop/All%20Traffic%20dt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master-abh\Investor%20Relations\Traffic\All%20Traff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SUS TRAFFIC"/>
      <sheetName val="PGSUS TRAFFIC WEB"/>
      <sheetName val="CARBON EMISS WEB"/>
      <sheetName val="Market shares"/>
      <sheetName val="TAV passengers"/>
      <sheetName val="THY MONTHLY"/>
      <sheetName val="THY REGIONAL"/>
      <sheetName val="Quart-new vs. old"/>
      <sheetName val="ÇIKIŞ"/>
    </sheetNames>
    <sheetDataSet>
      <sheetData sheetId="0">
        <row r="2">
          <cell r="CI2">
            <v>2023</v>
          </cell>
          <cell r="CJ2">
            <v>2023</v>
          </cell>
        </row>
        <row r="4">
          <cell r="CI4">
            <v>2.1411319999999998</v>
          </cell>
        </row>
        <row r="5">
          <cell r="CI5">
            <v>12810</v>
          </cell>
        </row>
        <row r="6">
          <cell r="CI6">
            <v>2.53504</v>
          </cell>
        </row>
        <row r="7">
          <cell r="CI7">
            <v>0.84461468063620293</v>
          </cell>
        </row>
        <row r="8">
          <cell r="CI8">
            <v>3734.8164538172368</v>
          </cell>
        </row>
        <row r="9">
          <cell r="CI9">
            <v>167.14535519125681</v>
          </cell>
        </row>
        <row r="11">
          <cell r="CI11">
            <v>0.89336700000000002</v>
          </cell>
        </row>
        <row r="12">
          <cell r="CI12">
            <v>5346</v>
          </cell>
        </row>
        <row r="13">
          <cell r="CI13">
            <v>1.033177</v>
          </cell>
        </row>
        <row r="14">
          <cell r="CI14">
            <v>0.86467952732203679</v>
          </cell>
        </row>
        <row r="15">
          <cell r="CI15">
            <v>787.19205704278181</v>
          </cell>
        </row>
        <row r="16">
          <cell r="CI16">
            <v>167.1094276094276</v>
          </cell>
        </row>
        <row r="17">
          <cell r="CI17">
            <v>1.247765</v>
          </cell>
        </row>
        <row r="18">
          <cell r="CI18">
            <v>7464</v>
          </cell>
        </row>
        <row r="19">
          <cell r="CI19">
            <v>1.5018629999999999</v>
          </cell>
        </row>
        <row r="20">
          <cell r="CI20">
            <v>0.83081146549319085</v>
          </cell>
        </row>
        <row r="21">
          <cell r="CI21">
            <v>2947.6243967744549</v>
          </cell>
        </row>
        <row r="22">
          <cell r="CI22">
            <v>167.17108788853164</v>
          </cell>
        </row>
        <row r="31">
          <cell r="CI31">
            <v>2.1411319999999998</v>
          </cell>
        </row>
        <row r="32">
          <cell r="CI32">
            <v>12810</v>
          </cell>
        </row>
        <row r="33">
          <cell r="CI33">
            <v>2.53504</v>
          </cell>
        </row>
        <row r="34">
          <cell r="CI34">
            <v>0.84461468063620293</v>
          </cell>
        </row>
        <row r="35">
          <cell r="CI35">
            <v>3734.8164538172368</v>
          </cell>
        </row>
        <row r="36">
          <cell r="CI36">
            <v>167.14535519125681</v>
          </cell>
        </row>
        <row r="38">
          <cell r="CI38">
            <v>0.89336700000000002</v>
          </cell>
        </row>
        <row r="39">
          <cell r="CI39">
            <v>5346</v>
          </cell>
        </row>
        <row r="40">
          <cell r="CI40">
            <v>1.033177</v>
          </cell>
        </row>
        <row r="41">
          <cell r="CI41">
            <v>0.86467952732203679</v>
          </cell>
        </row>
        <row r="42">
          <cell r="CI42">
            <v>787.19205704278181</v>
          </cell>
        </row>
        <row r="43">
          <cell r="CI43">
            <v>167.1094276094276</v>
          </cell>
        </row>
        <row r="44">
          <cell r="CI44">
            <v>1.247765</v>
          </cell>
        </row>
        <row r="45">
          <cell r="CI45">
            <v>7464</v>
          </cell>
        </row>
        <row r="46">
          <cell r="CI46">
            <v>1.5018629999999999</v>
          </cell>
        </row>
        <row r="47">
          <cell r="CI47">
            <v>0.83081146549319085</v>
          </cell>
        </row>
        <row r="48">
          <cell r="CI48">
            <v>2947.6243967744549</v>
          </cell>
        </row>
        <row r="49">
          <cell r="CI49">
            <v>167.17108788853164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SUS TRAFFIC"/>
      <sheetName val="PGSUS TRAFFIC WEB"/>
      <sheetName val="CARBON EMISS WEB"/>
      <sheetName val="Market shares"/>
      <sheetName val="TAV passengers"/>
      <sheetName val="THY MONTHLY"/>
      <sheetName val="THY REGIONAL"/>
      <sheetName val="Quart-new vs. old"/>
      <sheetName val="ÇIKIŞ"/>
    </sheetNames>
    <sheetDataSet>
      <sheetData sheetId="0">
        <row r="4">
          <cell r="BY4">
            <v>1.7367050000000002</v>
          </cell>
        </row>
        <row r="5">
          <cell r="BY5">
            <v>10578</v>
          </cell>
        </row>
        <row r="6">
          <cell r="BY6">
            <v>2.0014059999999998</v>
          </cell>
        </row>
        <row r="7">
          <cell r="BY7">
            <v>0.86774247703864205</v>
          </cell>
        </row>
        <row r="8">
          <cell r="BY8">
            <v>2825.345712324005</v>
          </cell>
        </row>
        <row r="9">
          <cell r="BY9">
            <v>164.18084704102858</v>
          </cell>
        </row>
        <row r="11">
          <cell r="BY11">
            <v>0.75202400000000003</v>
          </cell>
        </row>
        <row r="12">
          <cell r="BY12">
            <v>4499</v>
          </cell>
        </row>
        <row r="13">
          <cell r="BY13">
            <v>0.84629399999999999</v>
          </cell>
        </row>
        <row r="14">
          <cell r="BY14">
            <v>0.88860845049120052</v>
          </cell>
        </row>
        <row r="15">
          <cell r="BY15">
            <v>635.78756024400059</v>
          </cell>
        </row>
        <row r="16">
          <cell r="BY16">
            <v>167.15358968659703</v>
          </cell>
        </row>
        <row r="17">
          <cell r="BY17">
            <v>0.98468100000000003</v>
          </cell>
        </row>
        <row r="18">
          <cell r="BY18">
            <v>6079</v>
          </cell>
        </row>
        <row r="19">
          <cell r="BY19">
            <v>1.1551119999999999</v>
          </cell>
        </row>
        <row r="20">
          <cell r="BY20">
            <v>0.85245500003462882</v>
          </cell>
        </row>
        <row r="21">
          <cell r="BY21">
            <v>2189.5581520800042</v>
          </cell>
        </row>
        <row r="22">
          <cell r="BY22">
            <v>161.98075341339037</v>
          </cell>
        </row>
        <row r="31">
          <cell r="BY31">
            <v>4.853021</v>
          </cell>
        </row>
        <row r="32">
          <cell r="BY32">
            <v>31695</v>
          </cell>
        </row>
        <row r="33">
          <cell r="BY33">
            <v>6.0040569999999995</v>
          </cell>
        </row>
        <row r="34">
          <cell r="BY34">
            <v>0.8082902943792839</v>
          </cell>
        </row>
        <row r="35">
          <cell r="BY35">
            <v>8402.0889647280019</v>
          </cell>
        </row>
        <row r="36">
          <cell r="BY36">
            <v>153.11629594573279</v>
          </cell>
        </row>
        <row r="38">
          <cell r="BY38">
            <v>2.1987220000000001</v>
          </cell>
        </row>
        <row r="39">
          <cell r="BY39">
            <v>13753</v>
          </cell>
        </row>
        <row r="40">
          <cell r="BY40">
            <v>2.584133</v>
          </cell>
        </row>
        <row r="41">
          <cell r="BY41">
            <v>0.85085481281342723</v>
          </cell>
        </row>
        <row r="42">
          <cell r="BY42">
            <v>1967.6563647440009</v>
          </cell>
        </row>
        <row r="43">
          <cell r="BY43">
            <v>159.8721733439977</v>
          </cell>
        </row>
        <row r="44">
          <cell r="BY44">
            <v>2.654299</v>
          </cell>
        </row>
        <row r="45">
          <cell r="BY45">
            <v>17942</v>
          </cell>
        </row>
        <row r="46">
          <cell r="BY46">
            <v>3.419924</v>
          </cell>
        </row>
        <row r="47">
          <cell r="BY47">
            <v>0.77612806600380591</v>
          </cell>
        </row>
        <row r="48">
          <cell r="BY48">
            <v>6434.4325999839994</v>
          </cell>
        </row>
        <row r="49">
          <cell r="BY49">
            <v>147.9377438412663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pegasusinvestorrelations.com/" TargetMode="External"/><Relationship Id="rId1" Type="http://schemas.openxmlformats.org/officeDocument/2006/relationships/hyperlink" Target="mailto:ir@flypg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8DA6-C688-4082-89A0-2D9422509F58}">
  <dimension ref="B2:N38"/>
  <sheetViews>
    <sheetView showGridLines="0" tabSelected="1" topLeftCell="A13" zoomScale="85" zoomScaleNormal="85" workbookViewId="0"/>
  </sheetViews>
  <sheetFormatPr defaultRowHeight="14.4" x14ac:dyDescent="0.3"/>
  <sheetData>
    <row r="2" spans="2:14" x14ac:dyDescent="0.3"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2:14" x14ac:dyDescent="0.3">
      <c r="B3" s="130"/>
      <c r="N3" s="131"/>
    </row>
    <row r="4" spans="2:14" x14ac:dyDescent="0.3">
      <c r="B4" s="130"/>
      <c r="N4" s="131"/>
    </row>
    <row r="5" spans="2:14" x14ac:dyDescent="0.3">
      <c r="B5" s="130"/>
      <c r="N5" s="131"/>
    </row>
    <row r="6" spans="2:14" x14ac:dyDescent="0.3">
      <c r="B6" s="130"/>
      <c r="N6" s="131"/>
    </row>
    <row r="7" spans="2:14" x14ac:dyDescent="0.3">
      <c r="B7" s="130"/>
      <c r="N7" s="131"/>
    </row>
    <row r="8" spans="2:14" x14ac:dyDescent="0.3">
      <c r="B8" s="130"/>
      <c r="N8" s="131"/>
    </row>
    <row r="9" spans="2:14" x14ac:dyDescent="0.3">
      <c r="B9" s="130"/>
      <c r="N9" s="131"/>
    </row>
    <row r="10" spans="2:14" x14ac:dyDescent="0.3">
      <c r="B10" s="130"/>
      <c r="N10" s="131"/>
    </row>
    <row r="11" spans="2:14" x14ac:dyDescent="0.3">
      <c r="B11" s="130"/>
      <c r="N11" s="131"/>
    </row>
    <row r="12" spans="2:14" x14ac:dyDescent="0.3">
      <c r="B12" s="130"/>
      <c r="N12" s="131"/>
    </row>
    <row r="13" spans="2:14" x14ac:dyDescent="0.3">
      <c r="B13" s="130"/>
      <c r="N13" s="131"/>
    </row>
    <row r="14" spans="2:14" x14ac:dyDescent="0.3">
      <c r="B14" s="130"/>
      <c r="N14" s="131"/>
    </row>
    <row r="15" spans="2:14" x14ac:dyDescent="0.3">
      <c r="B15" s="130"/>
      <c r="N15" s="131"/>
    </row>
    <row r="16" spans="2:14" x14ac:dyDescent="0.3">
      <c r="B16" s="130"/>
      <c r="N16" s="131"/>
    </row>
    <row r="17" spans="2:14" x14ac:dyDescent="0.3">
      <c r="B17" s="130"/>
      <c r="N17" s="131"/>
    </row>
    <row r="18" spans="2:14" x14ac:dyDescent="0.3">
      <c r="B18" s="130"/>
      <c r="N18" s="131"/>
    </row>
    <row r="19" spans="2:14" x14ac:dyDescent="0.3">
      <c r="B19" s="130"/>
      <c r="N19" s="131"/>
    </row>
    <row r="20" spans="2:14" x14ac:dyDescent="0.3">
      <c r="B20" s="130"/>
      <c r="N20" s="131"/>
    </row>
    <row r="21" spans="2:14" x14ac:dyDescent="0.3">
      <c r="B21" s="130"/>
      <c r="N21" s="131"/>
    </row>
    <row r="22" spans="2:14" x14ac:dyDescent="0.3">
      <c r="B22" s="130"/>
      <c r="N22" s="131"/>
    </row>
    <row r="23" spans="2:14" x14ac:dyDescent="0.3">
      <c r="B23" s="130"/>
      <c r="N23" s="131"/>
    </row>
    <row r="24" spans="2:14" x14ac:dyDescent="0.3">
      <c r="B24" s="130"/>
      <c r="N24" s="131"/>
    </row>
    <row r="25" spans="2:14" x14ac:dyDescent="0.3">
      <c r="B25" s="130"/>
      <c r="N25" s="131"/>
    </row>
    <row r="26" spans="2:14" x14ac:dyDescent="0.3">
      <c r="B26" s="130"/>
      <c r="N26" s="131"/>
    </row>
    <row r="27" spans="2:14" x14ac:dyDescent="0.3">
      <c r="B27" s="130"/>
      <c r="N27" s="131"/>
    </row>
    <row r="28" spans="2:14" x14ac:dyDescent="0.3">
      <c r="B28" s="130"/>
      <c r="N28" s="131"/>
    </row>
    <row r="29" spans="2:14" x14ac:dyDescent="0.3">
      <c r="B29" s="130"/>
      <c r="N29" s="131"/>
    </row>
    <row r="30" spans="2:14" x14ac:dyDescent="0.3">
      <c r="B30" s="132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4"/>
    </row>
    <row r="31" spans="2:14" x14ac:dyDescent="0.3"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9"/>
    </row>
    <row r="32" spans="2:14" ht="31.2" x14ac:dyDescent="0.6">
      <c r="B32" s="130"/>
      <c r="C32" s="135" t="s">
        <v>35</v>
      </c>
      <c r="N32" s="131"/>
    </row>
    <row r="33" spans="2:14" x14ac:dyDescent="0.3">
      <c r="B33" s="130"/>
      <c r="N33" s="131"/>
    </row>
    <row r="34" spans="2:14" ht="18" x14ac:dyDescent="0.35">
      <c r="B34" s="130"/>
      <c r="C34" s="136" t="s">
        <v>24</v>
      </c>
      <c r="D34" s="137"/>
      <c r="N34" s="131"/>
    </row>
    <row r="35" spans="2:14" ht="18" x14ac:dyDescent="0.35">
      <c r="B35" s="130"/>
      <c r="C35" s="136" t="s">
        <v>25</v>
      </c>
      <c r="D35" s="137"/>
      <c r="N35" s="131"/>
    </row>
    <row r="36" spans="2:14" ht="18" x14ac:dyDescent="0.35">
      <c r="B36" s="130"/>
      <c r="C36" s="136"/>
      <c r="D36" s="137"/>
      <c r="N36" s="131"/>
    </row>
    <row r="37" spans="2:14" ht="18" x14ac:dyDescent="0.35">
      <c r="B37" s="130"/>
      <c r="C37" s="138" t="s">
        <v>26</v>
      </c>
      <c r="D37" s="137"/>
      <c r="N37" s="131"/>
    </row>
    <row r="38" spans="2:14" x14ac:dyDescent="0.3"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4"/>
    </row>
  </sheetData>
  <hyperlinks>
    <hyperlink ref="C34" r:id="rId1" xr:uid="{8680798A-CBE8-4897-9C9F-0DA124DEB175}"/>
    <hyperlink ref="C35" r:id="rId2" xr:uid="{09FEE809-18DA-48F4-90BA-1F0BA5233041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08F3-769E-4BA4-9517-B84DA267E2AB}">
  <dimension ref="A1:BC46"/>
  <sheetViews>
    <sheetView showGridLines="0" zoomScaleNormal="100" workbookViewId="0">
      <pane xSplit="2" ySplit="3" topLeftCell="AY4" activePane="bottomRight" state="frozen"/>
      <selection pane="topRight" activeCell="C1" sqref="C1"/>
      <selection pane="bottomLeft" activeCell="A4" sqref="A4"/>
      <selection pane="bottomRight" activeCell="BG23" sqref="BG23"/>
    </sheetView>
  </sheetViews>
  <sheetFormatPr defaultRowHeight="14.4" x14ac:dyDescent="0.3"/>
  <cols>
    <col min="1" max="1" width="11.6640625" bestFit="1" customWidth="1"/>
    <col min="2" max="2" width="34.44140625" bestFit="1" customWidth="1"/>
    <col min="3" max="34" width="10.6640625" customWidth="1"/>
    <col min="35" max="37" width="12.109375" customWidth="1"/>
    <col min="38" max="38" width="11.33203125" customWidth="1"/>
    <col min="39" max="39" width="11.5546875" customWidth="1"/>
    <col min="40" max="49" width="11.109375" customWidth="1"/>
    <col min="51" max="51" width="11.44140625" customWidth="1"/>
    <col min="52" max="55" width="12.109375" customWidth="1"/>
  </cols>
  <sheetData>
    <row r="1" spans="1:55" x14ac:dyDescent="0.3">
      <c r="AA1" s="1"/>
      <c r="AB1" s="1"/>
      <c r="AC1" s="1"/>
      <c r="AD1" s="1"/>
      <c r="AE1" s="1"/>
      <c r="AY1" s="1"/>
    </row>
    <row r="2" spans="1:55" x14ac:dyDescent="0.3">
      <c r="A2" s="2"/>
      <c r="B2" s="2"/>
      <c r="C2" s="3">
        <v>2019</v>
      </c>
      <c r="D2" s="4">
        <v>2019</v>
      </c>
      <c r="E2" s="4">
        <v>2019</v>
      </c>
      <c r="F2" s="4">
        <v>2019</v>
      </c>
      <c r="G2" s="4">
        <v>2019</v>
      </c>
      <c r="H2" s="4">
        <v>2019</v>
      </c>
      <c r="I2" s="4">
        <v>2019</v>
      </c>
      <c r="J2" s="4">
        <v>2019</v>
      </c>
      <c r="K2" s="4">
        <v>2019</v>
      </c>
      <c r="L2" s="4">
        <v>2019</v>
      </c>
      <c r="M2" s="4">
        <v>2019</v>
      </c>
      <c r="N2" s="5">
        <v>2019</v>
      </c>
      <c r="O2" s="6">
        <v>2020</v>
      </c>
      <c r="P2" s="7">
        <v>2020</v>
      </c>
      <c r="Q2" s="7">
        <v>2020</v>
      </c>
      <c r="R2" s="7">
        <v>2020</v>
      </c>
      <c r="S2" s="7">
        <v>2020</v>
      </c>
      <c r="T2" s="7">
        <v>2020</v>
      </c>
      <c r="U2" s="7">
        <v>2020</v>
      </c>
      <c r="V2" s="7">
        <v>2020</v>
      </c>
      <c r="W2" s="7">
        <v>2020</v>
      </c>
      <c r="X2" s="7">
        <v>2020</v>
      </c>
      <c r="Y2" s="7">
        <v>2020</v>
      </c>
      <c r="Z2" s="8">
        <v>2020</v>
      </c>
      <c r="AA2" s="3">
        <v>2021</v>
      </c>
      <c r="AB2" s="4">
        <v>2021</v>
      </c>
      <c r="AC2" s="4">
        <v>2021</v>
      </c>
      <c r="AD2" s="4">
        <v>2021</v>
      </c>
      <c r="AE2" s="4">
        <v>2021</v>
      </c>
      <c r="AF2" s="4">
        <v>2021</v>
      </c>
      <c r="AG2" s="4">
        <v>2021</v>
      </c>
      <c r="AH2" s="4">
        <v>2021</v>
      </c>
      <c r="AI2" s="4">
        <v>2021</v>
      </c>
      <c r="AJ2" s="4">
        <v>2021</v>
      </c>
      <c r="AK2" s="4">
        <v>2021</v>
      </c>
      <c r="AL2" s="4">
        <v>2021</v>
      </c>
      <c r="AM2" s="6">
        <v>2022</v>
      </c>
      <c r="AN2" s="7">
        <v>2022</v>
      </c>
      <c r="AO2" s="7">
        <v>2022</v>
      </c>
      <c r="AP2" s="7">
        <v>2022</v>
      </c>
      <c r="AQ2" s="7">
        <v>2022</v>
      </c>
      <c r="AR2" s="7">
        <v>2022</v>
      </c>
      <c r="AS2" s="7">
        <v>2022</v>
      </c>
      <c r="AT2" s="7">
        <v>2022</v>
      </c>
      <c r="AU2" s="7">
        <v>2022</v>
      </c>
      <c r="AV2" s="7">
        <v>2022</v>
      </c>
      <c r="AW2" s="7">
        <v>2022</v>
      </c>
      <c r="AX2" s="7">
        <v>2022</v>
      </c>
      <c r="AY2" s="3">
        <f>+'[1]PGSUS TRAFFIC'!CI2</f>
        <v>2023</v>
      </c>
      <c r="AZ2" s="4">
        <f>+'[1]PGSUS TRAFFIC'!CJ2</f>
        <v>2023</v>
      </c>
      <c r="BA2" s="4">
        <v>2023</v>
      </c>
      <c r="BB2" s="4">
        <v>2023</v>
      </c>
      <c r="BC2" s="4">
        <v>2023</v>
      </c>
    </row>
    <row r="3" spans="1:55" ht="15" thickBot="1" x14ac:dyDescent="0.35">
      <c r="A3" s="9" t="s">
        <v>0</v>
      </c>
      <c r="B3" s="9"/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2" t="s">
        <v>16</v>
      </c>
      <c r="O3" s="13" t="s">
        <v>5</v>
      </c>
      <c r="P3" s="14" t="s">
        <v>6</v>
      </c>
      <c r="Q3" s="14" t="s">
        <v>7</v>
      </c>
      <c r="R3" s="14" t="s">
        <v>8</v>
      </c>
      <c r="S3" s="14" t="s">
        <v>9</v>
      </c>
      <c r="T3" s="14" t="s">
        <v>10</v>
      </c>
      <c r="U3" s="14" t="s">
        <v>11</v>
      </c>
      <c r="V3" s="14" t="s">
        <v>12</v>
      </c>
      <c r="W3" s="14" t="s">
        <v>13</v>
      </c>
      <c r="X3" s="14" t="s">
        <v>14</v>
      </c>
      <c r="Y3" s="14" t="s">
        <v>15</v>
      </c>
      <c r="Z3" s="15" t="s">
        <v>16</v>
      </c>
      <c r="AA3" s="10" t="s">
        <v>5</v>
      </c>
      <c r="AB3" s="11" t="s">
        <v>6</v>
      </c>
      <c r="AC3" s="11" t="s">
        <v>7</v>
      </c>
      <c r="AD3" s="11" t="s">
        <v>8</v>
      </c>
      <c r="AE3" s="11" t="s">
        <v>9</v>
      </c>
      <c r="AF3" s="11" t="s">
        <v>10</v>
      </c>
      <c r="AG3" s="11" t="s">
        <v>11</v>
      </c>
      <c r="AH3" s="11" t="s">
        <v>12</v>
      </c>
      <c r="AI3" s="11" t="s">
        <v>13</v>
      </c>
      <c r="AJ3" s="11" t="s">
        <v>14</v>
      </c>
      <c r="AK3" s="11" t="s">
        <v>15</v>
      </c>
      <c r="AL3" s="11" t="s">
        <v>16</v>
      </c>
      <c r="AM3" s="13" t="s">
        <v>5</v>
      </c>
      <c r="AN3" s="14" t="s">
        <v>6</v>
      </c>
      <c r="AO3" s="14" t="s">
        <v>7</v>
      </c>
      <c r="AP3" s="14" t="s">
        <v>8</v>
      </c>
      <c r="AQ3" s="14" t="s">
        <v>9</v>
      </c>
      <c r="AR3" s="14" t="s">
        <v>10</v>
      </c>
      <c r="AS3" s="14" t="s">
        <v>11</v>
      </c>
      <c r="AT3" s="14" t="s">
        <v>12</v>
      </c>
      <c r="AU3" s="14" t="s">
        <v>13</v>
      </c>
      <c r="AV3" s="14" t="s">
        <v>14</v>
      </c>
      <c r="AW3" s="14" t="s">
        <v>15</v>
      </c>
      <c r="AX3" s="14" t="s">
        <v>16</v>
      </c>
      <c r="AY3" s="10" t="s">
        <v>5</v>
      </c>
      <c r="AZ3" s="11" t="s">
        <v>6</v>
      </c>
      <c r="BA3" s="11" t="s">
        <v>7</v>
      </c>
      <c r="BB3" s="11" t="s">
        <v>8</v>
      </c>
      <c r="BC3" s="11" t="s">
        <v>9</v>
      </c>
    </row>
    <row r="4" spans="1:55" s="25" customFormat="1" x14ac:dyDescent="0.3">
      <c r="A4" s="195" t="s">
        <v>1</v>
      </c>
      <c r="B4" s="16" t="s">
        <v>17</v>
      </c>
      <c r="C4" s="17">
        <v>2.3426749999999998</v>
      </c>
      <c r="D4" s="18">
        <v>2.1601650000000001</v>
      </c>
      <c r="E4" s="18">
        <v>2.3982809999999999</v>
      </c>
      <c r="F4" s="18">
        <v>2.4378329999999999</v>
      </c>
      <c r="G4" s="18">
        <v>2.3101090000000002</v>
      </c>
      <c r="H4" s="18">
        <v>2.6662750000000002</v>
      </c>
      <c r="I4" s="18">
        <v>2.942237</v>
      </c>
      <c r="J4" s="18">
        <v>3.0339659999999999</v>
      </c>
      <c r="K4" s="18">
        <v>2.828538</v>
      </c>
      <c r="L4" s="18">
        <v>2.7331319999999999</v>
      </c>
      <c r="M4" s="18">
        <v>2.444175</v>
      </c>
      <c r="N4" s="19">
        <v>2.457722</v>
      </c>
      <c r="O4" s="20">
        <v>2.5706569999999997</v>
      </c>
      <c r="P4" s="21">
        <v>2.3258700000000001</v>
      </c>
      <c r="Q4" s="21">
        <v>1.338314</v>
      </c>
      <c r="R4" s="22"/>
      <c r="S4" s="22"/>
      <c r="T4" s="21">
        <v>0.35783699999999996</v>
      </c>
      <c r="U4" s="21">
        <v>1.0481670000000001</v>
      </c>
      <c r="V4" s="23">
        <v>1.658671</v>
      </c>
      <c r="W4" s="23">
        <v>1.5681980000000002</v>
      </c>
      <c r="X4" s="23">
        <v>1.585882</v>
      </c>
      <c r="Y4" s="23">
        <v>1.3040700000000001</v>
      </c>
      <c r="Z4" s="24">
        <v>0.954345</v>
      </c>
      <c r="AA4" s="58">
        <v>1.054867</v>
      </c>
      <c r="AB4" s="59">
        <v>1.056632</v>
      </c>
      <c r="AC4" s="59">
        <v>1.2941720000000001</v>
      </c>
      <c r="AD4" s="59">
        <v>1.014837</v>
      </c>
      <c r="AE4" s="59">
        <v>0.87400900000000004</v>
      </c>
      <c r="AF4" s="59">
        <v>1.7761930000000001</v>
      </c>
      <c r="AG4" s="59">
        <v>2.485271</v>
      </c>
      <c r="AH4" s="59">
        <v>2.5575049999999999</v>
      </c>
      <c r="AI4" s="59">
        <v>2.1935959999999999</v>
      </c>
      <c r="AJ4" s="59">
        <v>2.191119</v>
      </c>
      <c r="AK4" s="59">
        <v>1.9581330000000001</v>
      </c>
      <c r="AL4" s="60">
        <v>1.7007669999999999</v>
      </c>
      <c r="AM4" s="139">
        <v>1.548116</v>
      </c>
      <c r="AN4" s="21">
        <v>1.5682</v>
      </c>
      <c r="AO4" s="21">
        <f>+'[2]PGSUS TRAFFIC'!BY4</f>
        <v>1.7367050000000002</v>
      </c>
      <c r="AP4" s="21">
        <v>1.770219</v>
      </c>
      <c r="AQ4" s="21">
        <v>2.2362839999999999</v>
      </c>
      <c r="AR4" s="21">
        <v>2.5079570000000002</v>
      </c>
      <c r="AS4" s="21">
        <v>2.8770030000000002</v>
      </c>
      <c r="AT4" s="21">
        <v>2.9664669999999997</v>
      </c>
      <c r="AU4" s="21">
        <v>2.6414879999999998</v>
      </c>
      <c r="AV4" s="21">
        <v>2.6693449999999999</v>
      </c>
      <c r="AW4" s="21">
        <v>2.1974419999999997</v>
      </c>
      <c r="AX4" s="21">
        <v>2.2217349999999998</v>
      </c>
      <c r="AY4" s="17">
        <f>+'[1]PGSUS TRAFFIC'!CI4</f>
        <v>2.1411319999999998</v>
      </c>
      <c r="AZ4" s="59">
        <v>1.9966650000000001</v>
      </c>
      <c r="BA4" s="59">
        <v>2.1370390000000001</v>
      </c>
      <c r="BB4" s="59">
        <v>2.3925419999999997</v>
      </c>
      <c r="BC4" s="59">
        <v>2.6260659999999998</v>
      </c>
    </row>
    <row r="5" spans="1:55" x14ac:dyDescent="0.3">
      <c r="A5" s="196"/>
      <c r="B5" s="26" t="s">
        <v>18</v>
      </c>
      <c r="C5" s="27">
        <v>14929</v>
      </c>
      <c r="D5" s="28">
        <v>13265</v>
      </c>
      <c r="E5" s="29">
        <v>14764</v>
      </c>
      <c r="F5" s="29">
        <v>14631</v>
      </c>
      <c r="G5" s="29">
        <v>14998</v>
      </c>
      <c r="H5" s="29">
        <v>16256</v>
      </c>
      <c r="I5" s="29">
        <v>17313</v>
      </c>
      <c r="J5" s="29">
        <v>17897</v>
      </c>
      <c r="K5" s="29">
        <v>16912</v>
      </c>
      <c r="L5" s="29">
        <v>16516</v>
      </c>
      <c r="M5" s="29">
        <v>14775</v>
      </c>
      <c r="N5" s="30">
        <v>15051</v>
      </c>
      <c r="O5" s="27">
        <v>15434</v>
      </c>
      <c r="P5" s="28">
        <v>14334</v>
      </c>
      <c r="Q5" s="28">
        <v>9042</v>
      </c>
      <c r="R5" s="31"/>
      <c r="S5" s="31"/>
      <c r="T5" s="28">
        <v>2821</v>
      </c>
      <c r="U5" s="28">
        <v>7508</v>
      </c>
      <c r="V5" s="32">
        <v>11560</v>
      </c>
      <c r="W5" s="32">
        <v>11340</v>
      </c>
      <c r="X5" s="32">
        <v>10885</v>
      </c>
      <c r="Y5" s="32">
        <v>9378</v>
      </c>
      <c r="Z5" s="33">
        <v>6949</v>
      </c>
      <c r="AA5" s="27">
        <v>7546</v>
      </c>
      <c r="AB5" s="28">
        <v>7281</v>
      </c>
      <c r="AC5" s="28">
        <v>8968</v>
      </c>
      <c r="AD5" s="28">
        <v>8218</v>
      </c>
      <c r="AE5" s="29">
        <v>6765</v>
      </c>
      <c r="AF5" s="29">
        <v>12333</v>
      </c>
      <c r="AG5" s="29">
        <v>16547</v>
      </c>
      <c r="AH5" s="29">
        <v>16589</v>
      </c>
      <c r="AI5" s="29">
        <v>14880</v>
      </c>
      <c r="AJ5" s="29">
        <v>14654</v>
      </c>
      <c r="AK5" s="29">
        <v>12849</v>
      </c>
      <c r="AL5" s="30">
        <v>11806</v>
      </c>
      <c r="AM5" s="140">
        <v>10974</v>
      </c>
      <c r="AN5" s="28">
        <v>10143</v>
      </c>
      <c r="AO5" s="28">
        <f>+'[2]PGSUS TRAFFIC'!BY5</f>
        <v>10578</v>
      </c>
      <c r="AP5" s="28">
        <v>12093</v>
      </c>
      <c r="AQ5" s="28">
        <v>15208</v>
      </c>
      <c r="AR5" s="28">
        <v>15819</v>
      </c>
      <c r="AS5" s="28">
        <v>16830</v>
      </c>
      <c r="AT5" s="28">
        <v>16951</v>
      </c>
      <c r="AU5" s="28">
        <v>15660</v>
      </c>
      <c r="AV5" s="28">
        <v>15815</v>
      </c>
      <c r="AW5" s="28">
        <v>12692</v>
      </c>
      <c r="AX5" s="28">
        <v>13428</v>
      </c>
      <c r="AY5" s="27">
        <f>+'[1]PGSUS TRAFFIC'!CI5</f>
        <v>12810</v>
      </c>
      <c r="AZ5" s="29">
        <v>11696</v>
      </c>
      <c r="BA5" s="29">
        <v>12863</v>
      </c>
      <c r="BB5" s="29">
        <v>14890</v>
      </c>
      <c r="BC5" s="29">
        <v>15997</v>
      </c>
    </row>
    <row r="6" spans="1:55" x14ac:dyDescent="0.3">
      <c r="A6" s="196"/>
      <c r="B6" s="26" t="s">
        <v>19</v>
      </c>
      <c r="C6" s="34">
        <v>2.7510359999999996</v>
      </c>
      <c r="D6" s="35">
        <v>2.456915</v>
      </c>
      <c r="E6" s="36">
        <v>2.7359849999999999</v>
      </c>
      <c r="F6" s="36">
        <v>2.7037739999999997</v>
      </c>
      <c r="G6" s="36">
        <v>2.777142</v>
      </c>
      <c r="H6" s="36">
        <v>3.010119</v>
      </c>
      <c r="I6" s="36">
        <v>3.2022840000000001</v>
      </c>
      <c r="J6" s="36">
        <v>3.2953109999999999</v>
      </c>
      <c r="K6" s="36">
        <v>3.148857</v>
      </c>
      <c r="L6" s="36">
        <v>3.0749309999999999</v>
      </c>
      <c r="M6" s="36">
        <v>2.7571719999999997</v>
      </c>
      <c r="N6" s="37">
        <v>2.8051980000000003</v>
      </c>
      <c r="O6" s="34">
        <v>2.8666169999999997</v>
      </c>
      <c r="P6" s="35">
        <v>2.658032</v>
      </c>
      <c r="Q6" s="35">
        <v>1.673716</v>
      </c>
      <c r="R6" s="38"/>
      <c r="S6" s="38"/>
      <c r="T6" s="35">
        <v>0.50503900000000002</v>
      </c>
      <c r="U6" s="35">
        <v>1.3489119999999999</v>
      </c>
      <c r="V6" s="39">
        <v>2.1300509999999999</v>
      </c>
      <c r="W6" s="39">
        <v>2.1141199999999998</v>
      </c>
      <c r="X6" s="39">
        <v>2.0267840000000001</v>
      </c>
      <c r="Y6" s="39">
        <v>1.7397749999999998</v>
      </c>
      <c r="Z6" s="40">
        <v>1.2884180000000001</v>
      </c>
      <c r="AA6" s="34">
        <v>1.4142410000000001</v>
      </c>
      <c r="AB6" s="35">
        <v>1.3546290000000001</v>
      </c>
      <c r="AC6" s="35">
        <v>1.6657660000000001</v>
      </c>
      <c r="AD6" s="35">
        <v>1.522338</v>
      </c>
      <c r="AE6" s="36">
        <v>1.2604630000000001</v>
      </c>
      <c r="AF6" s="36">
        <v>2.3030999999999997</v>
      </c>
      <c r="AG6" s="36">
        <v>3.0837159999999999</v>
      </c>
      <c r="AH6" s="36">
        <v>3.0973220000000001</v>
      </c>
      <c r="AI6" s="36">
        <v>2.8000050000000001</v>
      </c>
      <c r="AJ6" s="36">
        <v>2.7573540000000003</v>
      </c>
      <c r="AK6" s="36">
        <v>2.4209709999999998</v>
      </c>
      <c r="AL6" s="37">
        <v>2.2325029999999999</v>
      </c>
      <c r="AM6" s="141">
        <v>2.082281</v>
      </c>
      <c r="AN6" s="35">
        <v>1.9203700000000001</v>
      </c>
      <c r="AO6" s="35">
        <f>+'[2]PGSUS TRAFFIC'!BY6</f>
        <v>2.0014059999999998</v>
      </c>
      <c r="AP6" s="35">
        <v>2.3092700000000002</v>
      </c>
      <c r="AQ6" s="35">
        <v>2.9191779999999996</v>
      </c>
      <c r="AR6" s="35">
        <v>3.053731</v>
      </c>
      <c r="AS6" s="35">
        <v>3.272837</v>
      </c>
      <c r="AT6" s="35">
        <v>3.3027899999999999</v>
      </c>
      <c r="AU6" s="35">
        <v>3.062392</v>
      </c>
      <c r="AV6" s="35">
        <v>3.1224319999999999</v>
      </c>
      <c r="AW6" s="35">
        <v>2.5130160000000004</v>
      </c>
      <c r="AX6" s="35">
        <v>2.657565</v>
      </c>
      <c r="AY6" s="34">
        <f>+'[1]PGSUS TRAFFIC'!CI6</f>
        <v>2.53504</v>
      </c>
      <c r="AZ6" s="36">
        <v>2.3238620000000001</v>
      </c>
      <c r="BA6" s="36">
        <v>2.5756009999999998</v>
      </c>
      <c r="BB6" s="36">
        <v>2.9709089999999998</v>
      </c>
      <c r="BC6" s="36">
        <v>3.2013050000000001</v>
      </c>
    </row>
    <row r="7" spans="1:55" s="25" customFormat="1" x14ac:dyDescent="0.3">
      <c r="A7" s="196"/>
      <c r="B7" s="41" t="s">
        <v>20</v>
      </c>
      <c r="C7" s="42">
        <v>0.85156101192423517</v>
      </c>
      <c r="D7" s="43">
        <v>0.87921845078075556</v>
      </c>
      <c r="E7" s="43">
        <v>0.87656949873628698</v>
      </c>
      <c r="F7" s="44">
        <v>0.90164081761271475</v>
      </c>
      <c r="G7" s="44">
        <v>0.8318296291655235</v>
      </c>
      <c r="H7" s="44">
        <v>0.88577062900171066</v>
      </c>
      <c r="I7" s="44">
        <v>0.91879327380082465</v>
      </c>
      <c r="J7" s="44">
        <v>0.9206918557914564</v>
      </c>
      <c r="K7" s="44">
        <v>0.8982745167532219</v>
      </c>
      <c r="L7" s="44">
        <v>0.88884335941196735</v>
      </c>
      <c r="M7" s="44">
        <v>0.88647897193211023</v>
      </c>
      <c r="N7" s="45">
        <v>0.87613138181333361</v>
      </c>
      <c r="O7" s="42">
        <v>0.89675635077863558</v>
      </c>
      <c r="P7" s="44">
        <v>0.87503461207389532</v>
      </c>
      <c r="Q7" s="44">
        <v>0.79960638483470314</v>
      </c>
      <c r="R7" s="46"/>
      <c r="S7" s="46"/>
      <c r="T7" s="44">
        <v>0.70853340039086077</v>
      </c>
      <c r="U7" s="44">
        <v>0.777046241711839</v>
      </c>
      <c r="V7" s="47">
        <v>0.77870013440992736</v>
      </c>
      <c r="W7" s="47">
        <v>0.74177340926721302</v>
      </c>
      <c r="X7" s="47">
        <v>0.78246226534253271</v>
      </c>
      <c r="Y7" s="47">
        <v>0.74956244341940781</v>
      </c>
      <c r="Z7" s="45">
        <v>0.74071070103025571</v>
      </c>
      <c r="AA7" s="42">
        <v>0.74588913770708098</v>
      </c>
      <c r="AB7" s="43">
        <v>0.78001578291916085</v>
      </c>
      <c r="AC7" s="43">
        <v>0.77692304921579625</v>
      </c>
      <c r="AD7" s="43">
        <v>0.66663053802769168</v>
      </c>
      <c r="AE7" s="44">
        <v>0.69340313837058287</v>
      </c>
      <c r="AF7" s="44">
        <v>0.77121835786548576</v>
      </c>
      <c r="AG7" s="44">
        <v>0.80593381491680816</v>
      </c>
      <c r="AH7" s="44">
        <v>0.82571492405374702</v>
      </c>
      <c r="AI7" s="44">
        <v>0.78342574388260011</v>
      </c>
      <c r="AJ7" s="44">
        <v>0.79464551885612067</v>
      </c>
      <c r="AK7" s="44">
        <v>0.80882133656289168</v>
      </c>
      <c r="AL7" s="45">
        <v>0.76182070080084996</v>
      </c>
      <c r="AM7" s="142">
        <v>0.7434712221837495</v>
      </c>
      <c r="AN7" s="44">
        <v>0.81661346511349375</v>
      </c>
      <c r="AO7" s="44">
        <f>+'[2]PGSUS TRAFFIC'!BY7</f>
        <v>0.86774247703864205</v>
      </c>
      <c r="AP7" s="44">
        <v>0.76657082108198693</v>
      </c>
      <c r="AQ7" s="44">
        <v>0.76606633785264211</v>
      </c>
      <c r="AR7" s="44">
        <v>0.82127633377006692</v>
      </c>
      <c r="AS7" s="44">
        <v>0.87905477724677406</v>
      </c>
      <c r="AT7" s="44">
        <v>0.89817003200324574</v>
      </c>
      <c r="AU7" s="44">
        <v>0.86255711221816145</v>
      </c>
      <c r="AV7" s="44">
        <v>0.85489291680331225</v>
      </c>
      <c r="AW7" s="44">
        <v>0.87442419785628078</v>
      </c>
      <c r="AX7" s="44">
        <v>0.83600401119069523</v>
      </c>
      <c r="AY7" s="42">
        <f>+'[1]PGSUS TRAFFIC'!CI7</f>
        <v>0.84461468063620293</v>
      </c>
      <c r="AZ7" s="44">
        <v>0.85920119180915222</v>
      </c>
      <c r="BA7" s="44">
        <v>0.82972440218807197</v>
      </c>
      <c r="BB7" s="44">
        <v>0.80532321925713646</v>
      </c>
      <c r="BC7" s="44">
        <v>0.82031109188284146</v>
      </c>
    </row>
    <row r="8" spans="1:55" x14ac:dyDescent="0.3">
      <c r="A8" s="196"/>
      <c r="B8" s="26" t="s">
        <v>21</v>
      </c>
      <c r="C8" s="48">
        <v>3271.2364419999967</v>
      </c>
      <c r="D8" s="29">
        <v>2910.789352000008</v>
      </c>
      <c r="E8" s="29">
        <v>3285.5099679999967</v>
      </c>
      <c r="F8" s="29">
        <v>3445.2231770000035</v>
      </c>
      <c r="G8" s="29">
        <v>3488.0826709999983</v>
      </c>
      <c r="H8" s="29">
        <v>3890.9622039999977</v>
      </c>
      <c r="I8" s="29">
        <v>4248.2839900000035</v>
      </c>
      <c r="J8" s="29">
        <v>4375.7510810000022</v>
      </c>
      <c r="K8" s="29">
        <v>4113.1852819999986</v>
      </c>
      <c r="L8" s="29">
        <v>4031.5054760000039</v>
      </c>
      <c r="M8" s="29">
        <v>3378.2410469999954</v>
      </c>
      <c r="N8" s="30">
        <v>3508.6425379999987</v>
      </c>
      <c r="O8" s="27">
        <v>3581.4315408599969</v>
      </c>
      <c r="P8" s="28">
        <v>3320.8892028199984</v>
      </c>
      <c r="Q8" s="28">
        <v>1928.1656165599961</v>
      </c>
      <c r="R8" s="31"/>
      <c r="S8" s="31"/>
      <c r="T8" s="28">
        <v>505.45529629200036</v>
      </c>
      <c r="U8" s="28">
        <v>1514.2452140519995</v>
      </c>
      <c r="V8" s="32">
        <v>2521.8049634639988</v>
      </c>
      <c r="W8" s="32">
        <v>2595.736467744</v>
      </c>
      <c r="X8" s="32">
        <v>2525.256804816001</v>
      </c>
      <c r="Y8" s="32">
        <v>2039.7130833639997</v>
      </c>
      <c r="Z8" s="33">
        <v>1738.2313288919975</v>
      </c>
      <c r="AA8" s="48">
        <v>1909.944972672002</v>
      </c>
      <c r="AB8" s="29">
        <v>1665.7810033799997</v>
      </c>
      <c r="AC8" s="29">
        <v>1981.1421478240009</v>
      </c>
      <c r="AD8" s="29">
        <v>1948.0144068880008</v>
      </c>
      <c r="AE8" s="29">
        <v>1601.3525236720038</v>
      </c>
      <c r="AF8" s="29">
        <v>2705.3606819639999</v>
      </c>
      <c r="AG8" s="29">
        <v>4001.356872148001</v>
      </c>
      <c r="AH8" s="29">
        <v>4044.2817006799924</v>
      </c>
      <c r="AI8" s="29">
        <v>3513.6692659159944</v>
      </c>
      <c r="AJ8" s="29">
        <v>3589.743154964</v>
      </c>
      <c r="AK8" s="29">
        <v>3063.2287487360009</v>
      </c>
      <c r="AL8" s="30">
        <v>3028.5869614040012</v>
      </c>
      <c r="AM8" s="140">
        <v>2916.5730741119969</v>
      </c>
      <c r="AN8" s="28">
        <v>2660.1701782919986</v>
      </c>
      <c r="AO8" s="28">
        <f>+'[2]PGSUS TRAFFIC'!BY8</f>
        <v>2825.345712324005</v>
      </c>
      <c r="AP8" s="28">
        <v>3427.1290084879956</v>
      </c>
      <c r="AQ8" s="28">
        <v>4065.7626069520015</v>
      </c>
      <c r="AR8" s="28">
        <v>4456.2722964804389</v>
      </c>
      <c r="AS8" s="28">
        <v>5020.1659620004702</v>
      </c>
      <c r="AT8" s="28">
        <v>5076.8608311552234</v>
      </c>
      <c r="AU8" s="28">
        <v>4743.1173274332959</v>
      </c>
      <c r="AV8" s="28">
        <v>4769.4332066005063</v>
      </c>
      <c r="AW8" s="28">
        <v>3688.5969687188694</v>
      </c>
      <c r="AX8" s="28">
        <v>3993.2183769413823</v>
      </c>
      <c r="AY8" s="48">
        <f>+'[1]PGSUS TRAFFIC'!CI8</f>
        <v>3734.8164538172368</v>
      </c>
      <c r="AZ8" s="29">
        <v>3391.7630191069661</v>
      </c>
      <c r="BA8" s="29">
        <v>3827.4834440039508</v>
      </c>
      <c r="BB8" s="29">
        <v>4709.2752028690074</v>
      </c>
      <c r="BC8" s="29">
        <v>5008.7060682652191</v>
      </c>
    </row>
    <row r="9" spans="1:55" x14ac:dyDescent="0.3">
      <c r="A9" s="196"/>
      <c r="B9" s="26" t="s">
        <v>22</v>
      </c>
      <c r="C9" s="48">
        <v>156.92109317435862</v>
      </c>
      <c r="D9" s="29">
        <v>162.84696569920845</v>
      </c>
      <c r="E9" s="29">
        <v>162.44114061230019</v>
      </c>
      <c r="F9" s="29">
        <v>166.62107853188436</v>
      </c>
      <c r="G9" s="29">
        <v>154.02780370716096</v>
      </c>
      <c r="H9" s="29">
        <v>164.01790108267716</v>
      </c>
      <c r="I9" s="29">
        <v>169.94379945705538</v>
      </c>
      <c r="J9" s="29">
        <v>169.52371905906017</v>
      </c>
      <c r="K9" s="29">
        <v>167.25035477767264</v>
      </c>
      <c r="L9" s="29">
        <v>165.48389440542505</v>
      </c>
      <c r="M9" s="29">
        <v>165.42639593908629</v>
      </c>
      <c r="N9" s="30">
        <v>163.29293734635573</v>
      </c>
      <c r="O9" s="27">
        <v>166.55805364779059</v>
      </c>
      <c r="P9" s="28">
        <v>162.26245290916702</v>
      </c>
      <c r="Q9" s="28">
        <v>148.0108383101084</v>
      </c>
      <c r="R9" s="31"/>
      <c r="S9" s="31"/>
      <c r="T9" s="28">
        <v>126.84757178305564</v>
      </c>
      <c r="U9" s="28">
        <v>139.6066862013852</v>
      </c>
      <c r="V9" s="32">
        <v>143.48365051903113</v>
      </c>
      <c r="W9" s="32">
        <v>138.28906525573194</v>
      </c>
      <c r="X9" s="32">
        <v>145.69425815342214</v>
      </c>
      <c r="Y9" s="32">
        <v>139.05630198336533</v>
      </c>
      <c r="Z9" s="33">
        <v>137.33558785436753</v>
      </c>
      <c r="AA9" s="48">
        <v>139.79154518950438</v>
      </c>
      <c r="AB9" s="29">
        <v>145.12182392528499</v>
      </c>
      <c r="AC9" s="29">
        <v>144.3099910793934</v>
      </c>
      <c r="AD9" s="29">
        <v>123.48953516670724</v>
      </c>
      <c r="AE9" s="29">
        <v>129.19571322985959</v>
      </c>
      <c r="AF9" s="29">
        <v>144.01954106867754</v>
      </c>
      <c r="AG9" s="29">
        <v>150.19465764186862</v>
      </c>
      <c r="AH9" s="29">
        <v>154.16872626439206</v>
      </c>
      <c r="AI9" s="29">
        <v>147.41908602150539</v>
      </c>
      <c r="AJ9" s="29">
        <v>149.52361130066876</v>
      </c>
      <c r="AK9" s="29">
        <v>152.39575064207332</v>
      </c>
      <c r="AL9" s="30">
        <v>144.05954599356261</v>
      </c>
      <c r="AM9" s="140">
        <v>141.07125934025879</v>
      </c>
      <c r="AN9" s="28">
        <v>154.60909001281672</v>
      </c>
      <c r="AO9" s="28">
        <f>+'[2]PGSUS TRAFFIC'!BY9</f>
        <v>164.18084704102858</v>
      </c>
      <c r="AP9" s="28">
        <v>146.38377573803027</v>
      </c>
      <c r="AQ9" s="28">
        <v>147.04655444502893</v>
      </c>
      <c r="AR9" s="28">
        <v>158.54080536064225</v>
      </c>
      <c r="AS9" s="28">
        <v>170.94491978609625</v>
      </c>
      <c r="AT9" s="28">
        <v>175.00247772992742</v>
      </c>
      <c r="AU9" s="28">
        <v>168.67739463601532</v>
      </c>
      <c r="AV9" s="28">
        <v>168.78564653809676</v>
      </c>
      <c r="AW9" s="28">
        <v>173.13599117554361</v>
      </c>
      <c r="AX9" s="28">
        <v>165.45539171879653</v>
      </c>
      <c r="AY9" s="48">
        <f>+'[1]PGSUS TRAFFIC'!CI9</f>
        <v>167.14535519125681</v>
      </c>
      <c r="AZ9" s="29">
        <v>170.71349179206567</v>
      </c>
      <c r="BA9" s="29">
        <v>166.13845914638887</v>
      </c>
      <c r="BB9" s="29">
        <v>160.68112827400938</v>
      </c>
      <c r="BC9" s="29">
        <v>164.15990498218414</v>
      </c>
    </row>
    <row r="10" spans="1:55" ht="15" thickBot="1" x14ac:dyDescent="0.35">
      <c r="A10" s="198"/>
      <c r="B10" s="49" t="s">
        <v>23</v>
      </c>
      <c r="C10" s="50">
        <v>12.080746677916045</v>
      </c>
      <c r="D10" s="51">
        <v>11.955624921929839</v>
      </c>
      <c r="E10" s="51">
        <v>12.033232264709962</v>
      </c>
      <c r="F10" s="51">
        <v>12.804244542533059</v>
      </c>
      <c r="G10" s="51">
        <v>12.523343432985254</v>
      </c>
      <c r="H10" s="51">
        <v>13.73637015177068</v>
      </c>
      <c r="I10" s="51">
        <v>14.298058095750338</v>
      </c>
      <c r="J10" s="51">
        <v>14.252753142028645</v>
      </c>
      <c r="K10" s="51">
        <v>13.831687472016236</v>
      </c>
      <c r="L10" s="51">
        <v>13.254329452563747</v>
      </c>
      <c r="M10" s="51">
        <v>11.99922412187893</v>
      </c>
      <c r="N10" s="52">
        <v>12.008116264155582</v>
      </c>
      <c r="O10" s="53">
        <v>12.466753076142071</v>
      </c>
      <c r="P10" s="54">
        <v>12.884083238731618</v>
      </c>
      <c r="Q10" s="54">
        <v>9.7709123868153522</v>
      </c>
      <c r="R10" s="55"/>
      <c r="S10" s="55"/>
      <c r="T10" s="54" t="s">
        <v>27</v>
      </c>
      <c r="U10" s="54" t="s">
        <v>27</v>
      </c>
      <c r="V10" s="54" t="s">
        <v>27</v>
      </c>
      <c r="W10" s="54" t="s">
        <v>27</v>
      </c>
      <c r="X10" s="54" t="s">
        <v>27</v>
      </c>
      <c r="Y10" s="54" t="s">
        <v>27</v>
      </c>
      <c r="Z10" s="56" t="s">
        <v>27</v>
      </c>
      <c r="AA10" s="53" t="s">
        <v>27</v>
      </c>
      <c r="AB10" s="54" t="s">
        <v>27</v>
      </c>
      <c r="AC10" s="54" t="s">
        <v>27</v>
      </c>
      <c r="AD10" s="54" t="s">
        <v>27</v>
      </c>
      <c r="AE10" s="54" t="s">
        <v>27</v>
      </c>
      <c r="AF10" s="54" t="s">
        <v>27</v>
      </c>
      <c r="AG10" s="54" t="s">
        <v>27</v>
      </c>
      <c r="AH10" s="54" t="s">
        <v>27</v>
      </c>
      <c r="AI10" s="54" t="s">
        <v>27</v>
      </c>
      <c r="AJ10" s="54" t="s">
        <v>27</v>
      </c>
      <c r="AK10" s="54" t="s">
        <v>27</v>
      </c>
      <c r="AL10" s="52" t="s">
        <v>27</v>
      </c>
      <c r="AM10" s="143" t="s">
        <v>27</v>
      </c>
      <c r="AN10" s="54" t="s">
        <v>27</v>
      </c>
      <c r="AO10" s="54" t="s">
        <v>27</v>
      </c>
      <c r="AP10" s="54" t="s">
        <v>27</v>
      </c>
      <c r="AQ10" s="54" t="s">
        <v>27</v>
      </c>
      <c r="AR10" s="54" t="s">
        <v>27</v>
      </c>
      <c r="AS10" s="54" t="s">
        <v>27</v>
      </c>
      <c r="AT10" s="54" t="s">
        <v>27</v>
      </c>
      <c r="AU10" s="54" t="s">
        <v>27</v>
      </c>
      <c r="AV10" s="54" t="s">
        <v>27</v>
      </c>
      <c r="AW10" s="54" t="s">
        <v>27</v>
      </c>
      <c r="AX10" s="54" t="s">
        <v>27</v>
      </c>
      <c r="AY10" s="50" t="s">
        <v>27</v>
      </c>
      <c r="AZ10" s="54" t="s">
        <v>27</v>
      </c>
      <c r="BA10" s="54" t="s">
        <v>27</v>
      </c>
      <c r="BB10" s="54" t="s">
        <v>38</v>
      </c>
      <c r="BC10" s="54" t="s">
        <v>38</v>
      </c>
    </row>
    <row r="11" spans="1:55" s="25" customFormat="1" x14ac:dyDescent="0.3">
      <c r="A11" s="199" t="s">
        <v>2</v>
      </c>
      <c r="B11" s="57" t="s">
        <v>17</v>
      </c>
      <c r="C11" s="58">
        <v>1.3808050000000001</v>
      </c>
      <c r="D11" s="59">
        <v>1.251498</v>
      </c>
      <c r="E11" s="59">
        <v>1.3531690000000001</v>
      </c>
      <c r="F11" s="59">
        <v>1.2301930000000001</v>
      </c>
      <c r="G11" s="59">
        <v>1.234091</v>
      </c>
      <c r="H11" s="59">
        <v>1.330821</v>
      </c>
      <c r="I11" s="59">
        <v>1.405451</v>
      </c>
      <c r="J11" s="59">
        <v>1.4239200000000001</v>
      </c>
      <c r="K11" s="59">
        <v>1.3949260000000001</v>
      </c>
      <c r="L11" s="59">
        <v>1.36538</v>
      </c>
      <c r="M11" s="59">
        <v>1.3759349999999999</v>
      </c>
      <c r="N11" s="60">
        <v>1.342873</v>
      </c>
      <c r="O11" s="61">
        <v>1.425432</v>
      </c>
      <c r="P11" s="62">
        <v>1.2773680000000001</v>
      </c>
      <c r="Q11" s="62">
        <v>0.86562899999999998</v>
      </c>
      <c r="R11" s="22"/>
      <c r="S11" s="22"/>
      <c r="T11" s="62">
        <v>0.33321499999999998</v>
      </c>
      <c r="U11" s="62">
        <v>0.81592600000000004</v>
      </c>
      <c r="V11" s="63">
        <v>1.1790080000000001</v>
      </c>
      <c r="W11" s="63">
        <v>1.1172010000000001</v>
      </c>
      <c r="X11" s="63">
        <v>1.101199</v>
      </c>
      <c r="Y11" s="63">
        <v>0.91354500000000005</v>
      </c>
      <c r="Z11" s="64">
        <v>0.56679800000000002</v>
      </c>
      <c r="AA11" s="58">
        <v>0.69648500000000002</v>
      </c>
      <c r="AB11" s="59">
        <v>0.78331099999999998</v>
      </c>
      <c r="AC11" s="65">
        <v>0.92638500000000001</v>
      </c>
      <c r="AD11" s="59">
        <v>0.67145999999999995</v>
      </c>
      <c r="AE11" s="59">
        <v>0.55199299999999996</v>
      </c>
      <c r="AF11" s="59">
        <v>1.208348</v>
      </c>
      <c r="AG11" s="59">
        <v>1.4484999999999999</v>
      </c>
      <c r="AH11" s="59">
        <v>1.438409</v>
      </c>
      <c r="AI11" s="59">
        <v>1.2531019999999999</v>
      </c>
      <c r="AJ11" s="59">
        <v>1.164577</v>
      </c>
      <c r="AK11" s="59">
        <v>1.060254</v>
      </c>
      <c r="AL11" s="60">
        <v>0.79036300000000004</v>
      </c>
      <c r="AM11" s="144">
        <v>0.71699100000000004</v>
      </c>
      <c r="AN11" s="62">
        <v>0.72970699999999999</v>
      </c>
      <c r="AO11" s="62">
        <f>+'[2]PGSUS TRAFFIC'!BY11</f>
        <v>0.75202400000000003</v>
      </c>
      <c r="AP11" s="62">
        <v>0.73047799999999996</v>
      </c>
      <c r="AQ11" s="62">
        <v>0.966337</v>
      </c>
      <c r="AR11" s="62">
        <v>1.0603130000000001</v>
      </c>
      <c r="AS11" s="62">
        <v>1.1139209999999999</v>
      </c>
      <c r="AT11" s="62">
        <v>1.1377079999999999</v>
      </c>
      <c r="AU11" s="62">
        <v>0.95603899999999997</v>
      </c>
      <c r="AV11" s="62">
        <v>0.98950499999999997</v>
      </c>
      <c r="AW11" s="62">
        <v>0.89912499999999995</v>
      </c>
      <c r="AX11" s="62">
        <v>0.85206599999999999</v>
      </c>
      <c r="AY11" s="58">
        <f>+'[1]PGSUS TRAFFIC'!CI11</f>
        <v>0.89336700000000002</v>
      </c>
      <c r="AZ11" s="59">
        <v>0.84762400000000004</v>
      </c>
      <c r="BA11" s="59">
        <v>0.83069800000000005</v>
      </c>
      <c r="BB11" s="59">
        <v>0.82994199999999996</v>
      </c>
      <c r="BC11" s="59">
        <v>0.95808000000000004</v>
      </c>
    </row>
    <row r="12" spans="1:55" x14ac:dyDescent="0.3">
      <c r="A12" s="196"/>
      <c r="B12" s="26" t="s">
        <v>18</v>
      </c>
      <c r="C12" s="48">
        <v>8070</v>
      </c>
      <c r="D12" s="29">
        <v>7337</v>
      </c>
      <c r="E12" s="29">
        <v>8041</v>
      </c>
      <c r="F12" s="29">
        <v>6890</v>
      </c>
      <c r="G12" s="29">
        <v>7488</v>
      </c>
      <c r="H12" s="29">
        <v>7664</v>
      </c>
      <c r="I12" s="29">
        <v>7799</v>
      </c>
      <c r="J12" s="29">
        <v>8015</v>
      </c>
      <c r="K12" s="29">
        <v>7855</v>
      </c>
      <c r="L12" s="29">
        <v>7769</v>
      </c>
      <c r="M12" s="29">
        <v>8099</v>
      </c>
      <c r="N12" s="30">
        <v>8040</v>
      </c>
      <c r="O12" s="27">
        <v>8227</v>
      </c>
      <c r="P12" s="28">
        <v>7670</v>
      </c>
      <c r="Q12" s="28">
        <v>5725</v>
      </c>
      <c r="R12" s="31"/>
      <c r="S12" s="31"/>
      <c r="T12" s="28">
        <v>2540</v>
      </c>
      <c r="U12" s="28">
        <v>5489</v>
      </c>
      <c r="V12" s="32">
        <v>7791</v>
      </c>
      <c r="W12" s="32">
        <v>7635</v>
      </c>
      <c r="X12" s="32">
        <v>7207</v>
      </c>
      <c r="Y12" s="32">
        <v>6511</v>
      </c>
      <c r="Z12" s="33">
        <v>3960</v>
      </c>
      <c r="AA12" s="48">
        <v>4503</v>
      </c>
      <c r="AB12" s="29">
        <v>4977</v>
      </c>
      <c r="AC12" s="29">
        <v>6245</v>
      </c>
      <c r="AD12" s="29">
        <v>5012</v>
      </c>
      <c r="AE12" s="29">
        <v>3914</v>
      </c>
      <c r="AF12" s="29">
        <v>7989</v>
      </c>
      <c r="AG12" s="29">
        <v>8781</v>
      </c>
      <c r="AH12" s="29">
        <v>8542</v>
      </c>
      <c r="AI12" s="29">
        <v>8242</v>
      </c>
      <c r="AJ12" s="29">
        <v>7740</v>
      </c>
      <c r="AK12" s="29">
        <v>6905</v>
      </c>
      <c r="AL12" s="30">
        <v>5416</v>
      </c>
      <c r="AM12" s="140">
        <v>4725</v>
      </c>
      <c r="AN12" s="28">
        <v>4529</v>
      </c>
      <c r="AO12" s="28">
        <f>+'[2]PGSUS TRAFFIC'!BY12</f>
        <v>4499</v>
      </c>
      <c r="AP12" s="28">
        <v>4870</v>
      </c>
      <c r="AQ12" s="28">
        <v>6890</v>
      </c>
      <c r="AR12" s="28">
        <v>6556</v>
      </c>
      <c r="AS12" s="28">
        <v>6193</v>
      </c>
      <c r="AT12" s="28">
        <v>6120</v>
      </c>
      <c r="AU12" s="28">
        <v>5500</v>
      </c>
      <c r="AV12" s="28">
        <v>5866</v>
      </c>
      <c r="AW12" s="28">
        <v>5278</v>
      </c>
      <c r="AX12" s="28">
        <v>5379</v>
      </c>
      <c r="AY12" s="48">
        <f>+'[1]PGSUS TRAFFIC'!CI12</f>
        <v>5346</v>
      </c>
      <c r="AZ12" s="29">
        <v>5013</v>
      </c>
      <c r="BA12" s="29">
        <v>5165</v>
      </c>
      <c r="BB12" s="29">
        <v>5098</v>
      </c>
      <c r="BC12" s="29">
        <v>5660</v>
      </c>
    </row>
    <row r="13" spans="1:55" x14ac:dyDescent="0.3">
      <c r="A13" s="196"/>
      <c r="B13" s="26" t="s">
        <v>19</v>
      </c>
      <c r="C13" s="66">
        <v>1.5096540000000001</v>
      </c>
      <c r="D13" s="36">
        <v>1.369448</v>
      </c>
      <c r="E13" s="36">
        <v>1.4999309999999999</v>
      </c>
      <c r="F13" s="36">
        <v>1.2866580000000001</v>
      </c>
      <c r="G13" s="36">
        <v>1.3980630000000001</v>
      </c>
      <c r="H13" s="36">
        <v>1.434204</v>
      </c>
      <c r="I13" s="36">
        <v>1.4584919999999999</v>
      </c>
      <c r="J13" s="36">
        <v>1.4984580000000001</v>
      </c>
      <c r="K13" s="36">
        <v>1.47357</v>
      </c>
      <c r="L13" s="36">
        <v>1.4635130000000001</v>
      </c>
      <c r="M13" s="36">
        <v>1.5233909999999999</v>
      </c>
      <c r="N13" s="37">
        <v>1.511023</v>
      </c>
      <c r="O13" s="34">
        <v>1.5381199999999999</v>
      </c>
      <c r="P13" s="35">
        <v>1.43041</v>
      </c>
      <c r="Q13" s="35">
        <v>1.0698179999999999</v>
      </c>
      <c r="R13" s="38"/>
      <c r="S13" s="38"/>
      <c r="T13" s="35">
        <v>0.46046799999999999</v>
      </c>
      <c r="U13" s="35">
        <v>0.99372199999999999</v>
      </c>
      <c r="V13" s="39">
        <v>1.4381729999999999</v>
      </c>
      <c r="W13" s="39">
        <v>1.429843</v>
      </c>
      <c r="X13" s="39">
        <v>1.342201</v>
      </c>
      <c r="Y13" s="39">
        <v>1.2165269999999999</v>
      </c>
      <c r="Z13" s="40">
        <v>0.73904300000000001</v>
      </c>
      <c r="AA13" s="66">
        <v>0.84211499999999995</v>
      </c>
      <c r="AB13" s="36">
        <v>0.93730599999999997</v>
      </c>
      <c r="AC13" s="36">
        <v>1.1673500000000001</v>
      </c>
      <c r="AD13" s="36">
        <v>0.93923999999999996</v>
      </c>
      <c r="AE13" s="36">
        <v>0.73609400000000003</v>
      </c>
      <c r="AF13" s="36">
        <v>1.4959359999999999</v>
      </c>
      <c r="AG13" s="36">
        <v>1.6544099999999999</v>
      </c>
      <c r="AH13" s="36">
        <v>1.6068659999999999</v>
      </c>
      <c r="AI13" s="36">
        <v>1.5529310000000001</v>
      </c>
      <c r="AJ13" s="36">
        <v>1.456574</v>
      </c>
      <c r="AK13" s="36">
        <v>1.2968729999999999</v>
      </c>
      <c r="AL13" s="37">
        <v>1.0176419999999999</v>
      </c>
      <c r="AM13" s="141">
        <v>0.88818399999999997</v>
      </c>
      <c r="AN13" s="35">
        <v>0.84965500000000005</v>
      </c>
      <c r="AO13" s="35">
        <f>+'[2]PGSUS TRAFFIC'!BY13</f>
        <v>0.84629399999999999</v>
      </c>
      <c r="AP13" s="35">
        <v>0.92953600000000003</v>
      </c>
      <c r="AQ13" s="35">
        <v>1.3148359999999999</v>
      </c>
      <c r="AR13" s="35">
        <v>1.268408</v>
      </c>
      <c r="AS13" s="35">
        <v>1.2068380000000001</v>
      </c>
      <c r="AT13" s="35">
        <v>1.1991400000000001</v>
      </c>
      <c r="AU13" s="35">
        <v>1.0776699999999999</v>
      </c>
      <c r="AV13" s="35">
        <v>1.1574150000000001</v>
      </c>
      <c r="AW13" s="35">
        <v>1.023711</v>
      </c>
      <c r="AX13" s="35">
        <v>1.036416</v>
      </c>
      <c r="AY13" s="66">
        <f>+'[1]PGSUS TRAFFIC'!CI13</f>
        <v>1.033177</v>
      </c>
      <c r="AZ13" s="36">
        <v>0.973769</v>
      </c>
      <c r="BA13" s="36">
        <v>1.0020830000000001</v>
      </c>
      <c r="BB13" s="36">
        <v>1.0011680000000001</v>
      </c>
      <c r="BC13" s="36">
        <v>1.1207549999999999</v>
      </c>
    </row>
    <row r="14" spans="1:55" s="25" customFormat="1" x14ac:dyDescent="0.3">
      <c r="A14" s="196"/>
      <c r="B14" s="41" t="s">
        <v>20</v>
      </c>
      <c r="C14" s="42">
        <v>0.91464997939925308</v>
      </c>
      <c r="D14" s="43">
        <v>0.91387040617825577</v>
      </c>
      <c r="E14" s="43">
        <v>0.90215416575829166</v>
      </c>
      <c r="F14" s="44">
        <v>0.95611498937557615</v>
      </c>
      <c r="G14" s="44">
        <v>0.88271487050297448</v>
      </c>
      <c r="H14" s="44">
        <v>0.92791611235221771</v>
      </c>
      <c r="I14" s="44">
        <v>0.96363298530262775</v>
      </c>
      <c r="J14" s="44">
        <v>0.95025686405624987</v>
      </c>
      <c r="K14" s="44">
        <v>0.94663029241909113</v>
      </c>
      <c r="L14" s="44">
        <v>0.93294695708203479</v>
      </c>
      <c r="M14" s="44">
        <v>0.90320541476219829</v>
      </c>
      <c r="N14" s="45">
        <v>0.88871777597031942</v>
      </c>
      <c r="O14" s="42">
        <v>0.92673653551088353</v>
      </c>
      <c r="P14" s="43">
        <v>0.89300829832006212</v>
      </c>
      <c r="Q14" s="43">
        <v>0.80913669427883994</v>
      </c>
      <c r="R14" s="46"/>
      <c r="S14" s="46"/>
      <c r="T14" s="43">
        <v>0.72364420546053143</v>
      </c>
      <c r="U14" s="43">
        <v>0.82108074491658634</v>
      </c>
      <c r="V14" s="67">
        <v>0.8197956713135347</v>
      </c>
      <c r="W14" s="67">
        <v>0.78134522461556977</v>
      </c>
      <c r="X14" s="67">
        <v>0.82044269077433263</v>
      </c>
      <c r="Y14" s="67">
        <v>0.75094510849327645</v>
      </c>
      <c r="Z14" s="68">
        <v>0.766935076849385</v>
      </c>
      <c r="AA14" s="42">
        <v>0.82706637454504439</v>
      </c>
      <c r="AB14" s="43">
        <v>0.83570466848606539</v>
      </c>
      <c r="AC14" s="43">
        <v>0.79357947487899938</v>
      </c>
      <c r="AD14" s="43">
        <v>0.71489715088795192</v>
      </c>
      <c r="AE14" s="44">
        <v>0.74989471453374157</v>
      </c>
      <c r="AF14" s="44">
        <v>0.80775380764952509</v>
      </c>
      <c r="AG14" s="44">
        <v>0.87553871168573694</v>
      </c>
      <c r="AH14" s="44">
        <v>0.89516425140615341</v>
      </c>
      <c r="AI14" s="44">
        <v>0.8069270302415239</v>
      </c>
      <c r="AJ14" s="44">
        <v>0.79953164068560878</v>
      </c>
      <c r="AK14" s="44">
        <v>0.81754651380667198</v>
      </c>
      <c r="AL14" s="45">
        <v>0.77666114409586096</v>
      </c>
      <c r="AM14" s="142">
        <v>0.80725502823739237</v>
      </c>
      <c r="AN14" s="43">
        <v>0.85882740641789901</v>
      </c>
      <c r="AO14" s="43">
        <f>+'[2]PGSUS TRAFFIC'!BY14</f>
        <v>0.88860845049120052</v>
      </c>
      <c r="AP14" s="43">
        <v>0.78585229619939401</v>
      </c>
      <c r="AQ14" s="43">
        <v>0.73494869322105572</v>
      </c>
      <c r="AR14" s="43">
        <v>0.83594001299266485</v>
      </c>
      <c r="AS14" s="43">
        <v>0.92300789335436895</v>
      </c>
      <c r="AT14" s="43">
        <v>0.94876995179878898</v>
      </c>
      <c r="AU14" s="43">
        <v>0.88713520836619753</v>
      </c>
      <c r="AV14" s="43">
        <v>0.85492671168077128</v>
      </c>
      <c r="AW14" s="43">
        <v>0.87829963729998006</v>
      </c>
      <c r="AX14" s="43">
        <v>0.82212740829937014</v>
      </c>
      <c r="AY14" s="42">
        <f>+'[1]PGSUS TRAFFIC'!CI14</f>
        <v>0.86467952732203679</v>
      </c>
      <c r="AZ14" s="44">
        <v>0.87045695642395682</v>
      </c>
      <c r="BA14" s="44">
        <v>0.82897125288025042</v>
      </c>
      <c r="BB14" s="44">
        <v>0.82897375864989686</v>
      </c>
      <c r="BC14" s="44">
        <v>0.85485230938072998</v>
      </c>
    </row>
    <row r="15" spans="1:55" x14ac:dyDescent="0.3">
      <c r="A15" s="196"/>
      <c r="B15" s="26" t="s">
        <v>21</v>
      </c>
      <c r="C15" s="48">
        <v>1121.2041770000023</v>
      </c>
      <c r="D15" s="29">
        <v>1016.3205300000045</v>
      </c>
      <c r="E15" s="29">
        <v>1117.747564000003</v>
      </c>
      <c r="F15" s="29">
        <v>937.89069500000153</v>
      </c>
      <c r="G15" s="29">
        <v>1021.228907999998</v>
      </c>
      <c r="H15" s="29">
        <v>1033.4762039999969</v>
      </c>
      <c r="I15" s="29">
        <v>1045.9546189999953</v>
      </c>
      <c r="J15" s="29">
        <v>1074.8411619999956</v>
      </c>
      <c r="K15" s="29">
        <v>1062.3764939999949</v>
      </c>
      <c r="L15" s="29">
        <v>1062.7546659999971</v>
      </c>
      <c r="M15" s="29">
        <v>1137.7613109999959</v>
      </c>
      <c r="N15" s="30">
        <v>1121.3578349999971</v>
      </c>
      <c r="O15" s="27">
        <v>1152.2955907280048</v>
      </c>
      <c r="P15" s="28">
        <v>1073.058045291999</v>
      </c>
      <c r="Q15" s="28">
        <v>830.05307989599737</v>
      </c>
      <c r="R15" s="31"/>
      <c r="S15" s="31"/>
      <c r="T15" s="28">
        <v>404.29991006400036</v>
      </c>
      <c r="U15" s="28">
        <v>795.60826461199895</v>
      </c>
      <c r="V15" s="32">
        <v>1135.8482473079989</v>
      </c>
      <c r="W15" s="32">
        <v>1130.6871648679974</v>
      </c>
      <c r="X15" s="32">
        <v>1065.8263141639998</v>
      </c>
      <c r="Y15" s="32">
        <v>967.8125445040007</v>
      </c>
      <c r="Z15" s="33">
        <v>608.13871140800006</v>
      </c>
      <c r="AA15" s="27">
        <v>706.67191731200001</v>
      </c>
      <c r="AB15" s="29">
        <v>785.06777678400022</v>
      </c>
      <c r="AC15" s="29">
        <v>951.13103686000022</v>
      </c>
      <c r="AD15" s="29">
        <v>754.04357206400061</v>
      </c>
      <c r="AE15" s="29">
        <v>596.77811044399868</v>
      </c>
      <c r="AF15" s="29">
        <v>1172.1240949040041</v>
      </c>
      <c r="AG15" s="29">
        <v>1231.9615663760046</v>
      </c>
      <c r="AH15" s="29">
        <v>1191.459960568001</v>
      </c>
      <c r="AI15" s="29">
        <v>1185.4225925080009</v>
      </c>
      <c r="AJ15" s="29">
        <v>1111.5951084600015</v>
      </c>
      <c r="AK15" s="29">
        <v>1021.2978703639997</v>
      </c>
      <c r="AL15" s="30">
        <v>783.53388338800096</v>
      </c>
      <c r="AM15" s="140">
        <v>680.70517359200016</v>
      </c>
      <c r="AN15" s="28">
        <v>651.16363090800019</v>
      </c>
      <c r="AO15" s="28">
        <f>+'[2]PGSUS TRAFFIC'!BY15</f>
        <v>635.78756024400059</v>
      </c>
      <c r="AP15" s="28">
        <v>684.78513832800036</v>
      </c>
      <c r="AQ15" s="28">
        <v>969.43417192400045</v>
      </c>
      <c r="AR15" s="28">
        <v>921.10021143387837</v>
      </c>
      <c r="AS15" s="28">
        <v>860.88168694785293</v>
      </c>
      <c r="AT15" s="28">
        <v>851.23195858324721</v>
      </c>
      <c r="AU15" s="28">
        <v>764.82207323734303</v>
      </c>
      <c r="AV15" s="28">
        <v>823.5096897602624</v>
      </c>
      <c r="AW15" s="28">
        <v>763.13984423785905</v>
      </c>
      <c r="AX15" s="28">
        <v>774.02685538485389</v>
      </c>
      <c r="AY15" s="27">
        <f>+'[1]PGSUS TRAFFIC'!CI15</f>
        <v>787.19205704278181</v>
      </c>
      <c r="AZ15" s="29">
        <v>754.29695795740952</v>
      </c>
      <c r="BA15" s="29">
        <v>747.22153271997274</v>
      </c>
      <c r="BB15" s="29">
        <v>728.27271323883724</v>
      </c>
      <c r="BC15" s="29">
        <v>797.49514642430756</v>
      </c>
    </row>
    <row r="16" spans="1:55" ht="15" thickBot="1" x14ac:dyDescent="0.35">
      <c r="A16" s="200"/>
      <c r="B16" s="69" t="s">
        <v>22</v>
      </c>
      <c r="C16" s="70">
        <v>171.10346964064436</v>
      </c>
      <c r="D16" s="71">
        <v>170.57353141611011</v>
      </c>
      <c r="E16" s="71">
        <v>168.28367118517599</v>
      </c>
      <c r="F16" s="71">
        <v>178.54760522496372</v>
      </c>
      <c r="G16" s="71">
        <v>164.80916132478632</v>
      </c>
      <c r="H16" s="71">
        <v>173.64574634655531</v>
      </c>
      <c r="I16" s="71">
        <v>180.20912937556096</v>
      </c>
      <c r="J16" s="71">
        <v>177.6568933250156</v>
      </c>
      <c r="K16" s="71">
        <v>177.58446849140677</v>
      </c>
      <c r="L16" s="71">
        <v>175.74720041189343</v>
      </c>
      <c r="M16" s="71">
        <v>169.88949252994195</v>
      </c>
      <c r="N16" s="72">
        <v>167.02400497512437</v>
      </c>
      <c r="O16" s="73">
        <v>173.26267169077428</v>
      </c>
      <c r="P16" s="74">
        <v>166.54080834419818</v>
      </c>
      <c r="Q16" s="74">
        <v>151.20157205240173</v>
      </c>
      <c r="R16" s="75"/>
      <c r="S16" s="75"/>
      <c r="T16" s="74">
        <v>131.18700787401573</v>
      </c>
      <c r="U16" s="74">
        <v>148.64747677172528</v>
      </c>
      <c r="V16" s="76">
        <v>151.32948273649083</v>
      </c>
      <c r="W16" s="76">
        <v>146.32626064178129</v>
      </c>
      <c r="X16" s="76">
        <v>152.79575412793119</v>
      </c>
      <c r="Y16" s="76">
        <v>140.30794040853939</v>
      </c>
      <c r="Z16" s="77">
        <v>143.13080808080809</v>
      </c>
      <c r="AA16" s="78">
        <v>154.67133022429493</v>
      </c>
      <c r="AB16" s="79">
        <v>157.38617641149287</v>
      </c>
      <c r="AC16" s="79">
        <v>148.34027221777424</v>
      </c>
      <c r="AD16" s="79">
        <v>133.97047086991219</v>
      </c>
      <c r="AE16" s="79">
        <v>141.03040367910063</v>
      </c>
      <c r="AF16" s="79">
        <v>151.25147077231193</v>
      </c>
      <c r="AG16" s="79">
        <v>164.95843298029837</v>
      </c>
      <c r="AH16" s="79">
        <v>168.39253102317957</v>
      </c>
      <c r="AI16" s="79">
        <v>152.03858286823586</v>
      </c>
      <c r="AJ16" s="79">
        <v>150.46214470284238</v>
      </c>
      <c r="AK16" s="79">
        <v>153.54873280231718</v>
      </c>
      <c r="AL16" s="147">
        <v>145.93112998522895</v>
      </c>
      <c r="AM16" s="145">
        <v>151.74412698412701</v>
      </c>
      <c r="AN16" s="74">
        <v>161.11879001987194</v>
      </c>
      <c r="AO16" s="74">
        <f>+'[2]PGSUS TRAFFIC'!BY16</f>
        <v>167.15358968659703</v>
      </c>
      <c r="AP16" s="74">
        <v>149.99548254620123</v>
      </c>
      <c r="AQ16" s="74">
        <v>140.25210449927431</v>
      </c>
      <c r="AR16" s="74">
        <v>161.73169615619281</v>
      </c>
      <c r="AS16" s="74">
        <v>179.86775391571129</v>
      </c>
      <c r="AT16" s="74">
        <v>185.9</v>
      </c>
      <c r="AU16" s="74">
        <v>173.82527272727273</v>
      </c>
      <c r="AV16" s="74">
        <v>168.68479372655983</v>
      </c>
      <c r="AW16" s="74">
        <v>170.35335354300872</v>
      </c>
      <c r="AX16" s="74">
        <v>158.40602342442833</v>
      </c>
      <c r="AY16" s="78">
        <f>+'[1]PGSUS TRAFFIC'!CI16</f>
        <v>167.1094276094276</v>
      </c>
      <c r="AZ16" s="79">
        <v>169.0851785358069</v>
      </c>
      <c r="BA16" s="79">
        <v>160.83213939980638</v>
      </c>
      <c r="BB16" s="79">
        <v>162.79756767359748</v>
      </c>
      <c r="BC16" s="79">
        <v>169.27208480565372</v>
      </c>
    </row>
    <row r="17" spans="1:55" s="25" customFormat="1" x14ac:dyDescent="0.3">
      <c r="A17" s="195" t="s">
        <v>3</v>
      </c>
      <c r="B17" s="16" t="s">
        <v>17</v>
      </c>
      <c r="C17" s="17">
        <v>0.96187</v>
      </c>
      <c r="D17" s="18">
        <v>0.908667</v>
      </c>
      <c r="E17" s="18">
        <v>1.045112</v>
      </c>
      <c r="F17" s="18">
        <v>1.20764</v>
      </c>
      <c r="G17" s="18">
        <v>1.0760180000000001</v>
      </c>
      <c r="H17" s="18">
        <v>1.3354540000000001</v>
      </c>
      <c r="I17" s="18">
        <v>1.536786</v>
      </c>
      <c r="J17" s="18">
        <v>1.6100459999999999</v>
      </c>
      <c r="K17" s="18">
        <v>1.4336119999999999</v>
      </c>
      <c r="L17" s="18">
        <v>1.3677520000000001</v>
      </c>
      <c r="M17" s="18">
        <v>1.0682400000000001</v>
      </c>
      <c r="N17" s="19">
        <v>1.114849</v>
      </c>
      <c r="O17" s="20">
        <v>1.1452249999999999</v>
      </c>
      <c r="P17" s="21">
        <v>1.048502</v>
      </c>
      <c r="Q17" s="21">
        <v>0.47268500000000002</v>
      </c>
      <c r="R17" s="80"/>
      <c r="S17" s="80"/>
      <c r="T17" s="21">
        <v>2.4622000000000002E-2</v>
      </c>
      <c r="U17" s="21">
        <v>0.232241</v>
      </c>
      <c r="V17" s="23">
        <v>0.47966300000000001</v>
      </c>
      <c r="W17" s="23">
        <v>0.45099699999999998</v>
      </c>
      <c r="X17" s="23">
        <v>0.48468299999999997</v>
      </c>
      <c r="Y17" s="23">
        <v>0.39052500000000001</v>
      </c>
      <c r="Z17" s="24">
        <v>0.38754699999999997</v>
      </c>
      <c r="AA17" s="17">
        <v>0.35838199999999998</v>
      </c>
      <c r="AB17" s="18">
        <v>0.27332099999999998</v>
      </c>
      <c r="AC17" s="18">
        <v>0.36778699999999998</v>
      </c>
      <c r="AD17" s="18">
        <v>0.34337699999999999</v>
      </c>
      <c r="AE17" s="18">
        <v>0.32201600000000002</v>
      </c>
      <c r="AF17" s="18">
        <v>0.56784500000000004</v>
      </c>
      <c r="AG17" s="18">
        <v>1.0367710000000001</v>
      </c>
      <c r="AH17" s="18">
        <v>1.1190960000000001</v>
      </c>
      <c r="AI17" s="18">
        <v>0.94049400000000005</v>
      </c>
      <c r="AJ17" s="18">
        <v>1.0265420000000001</v>
      </c>
      <c r="AK17" s="18">
        <v>0.89787899999999998</v>
      </c>
      <c r="AL17" s="19">
        <v>0.91040399999999999</v>
      </c>
      <c r="AM17" s="139">
        <v>0.831125</v>
      </c>
      <c r="AN17" s="21">
        <v>0.83849300000000004</v>
      </c>
      <c r="AO17" s="21">
        <f>+'[2]PGSUS TRAFFIC'!BY17</f>
        <v>0.98468100000000003</v>
      </c>
      <c r="AP17" s="21">
        <v>1.039741</v>
      </c>
      <c r="AQ17" s="21">
        <v>1.2699469999999999</v>
      </c>
      <c r="AR17" s="21">
        <v>1.4476439999999999</v>
      </c>
      <c r="AS17" s="21">
        <v>1.763082</v>
      </c>
      <c r="AT17" s="21">
        <v>1.828759</v>
      </c>
      <c r="AU17" s="21">
        <v>1.685449</v>
      </c>
      <c r="AV17" s="21">
        <v>1.67984</v>
      </c>
      <c r="AW17" s="21">
        <v>1.2983169999999999</v>
      </c>
      <c r="AX17" s="21">
        <v>1.369669</v>
      </c>
      <c r="AY17" s="17">
        <f>+'[1]PGSUS TRAFFIC'!CI17</f>
        <v>1.247765</v>
      </c>
      <c r="AZ17" s="18">
        <v>1.149041</v>
      </c>
      <c r="BA17" s="18">
        <v>1.306341</v>
      </c>
      <c r="BB17" s="18">
        <v>1.5626</v>
      </c>
      <c r="BC17" s="18">
        <v>1.667986</v>
      </c>
    </row>
    <row r="18" spans="1:55" x14ac:dyDescent="0.3">
      <c r="A18" s="196"/>
      <c r="B18" s="26" t="s">
        <v>18</v>
      </c>
      <c r="C18" s="48">
        <v>6859</v>
      </c>
      <c r="D18" s="29">
        <v>5928</v>
      </c>
      <c r="E18" s="29">
        <v>6723</v>
      </c>
      <c r="F18" s="29">
        <v>7741</v>
      </c>
      <c r="G18" s="29">
        <v>7510</v>
      </c>
      <c r="H18" s="29">
        <v>8592</v>
      </c>
      <c r="I18" s="29">
        <v>9514</v>
      </c>
      <c r="J18" s="29">
        <v>9882</v>
      </c>
      <c r="K18" s="29">
        <v>9057</v>
      </c>
      <c r="L18" s="29">
        <v>8747</v>
      </c>
      <c r="M18" s="29">
        <v>6676</v>
      </c>
      <c r="N18" s="30">
        <v>7011</v>
      </c>
      <c r="O18" s="27">
        <v>7207</v>
      </c>
      <c r="P18" s="28">
        <v>6664</v>
      </c>
      <c r="Q18" s="28">
        <v>3317</v>
      </c>
      <c r="R18" s="31"/>
      <c r="S18" s="31"/>
      <c r="T18" s="28">
        <v>281</v>
      </c>
      <c r="U18" s="28">
        <v>2019</v>
      </c>
      <c r="V18" s="32">
        <v>3769</v>
      </c>
      <c r="W18" s="32">
        <v>3705</v>
      </c>
      <c r="X18" s="32">
        <v>3678</v>
      </c>
      <c r="Y18" s="32">
        <v>2867</v>
      </c>
      <c r="Z18" s="33">
        <v>2989</v>
      </c>
      <c r="AA18" s="48">
        <v>3043</v>
      </c>
      <c r="AB18" s="29">
        <v>2304</v>
      </c>
      <c r="AC18" s="29">
        <v>2723</v>
      </c>
      <c r="AD18" s="29">
        <v>3206</v>
      </c>
      <c r="AE18" s="29">
        <v>2851</v>
      </c>
      <c r="AF18" s="29">
        <v>4344</v>
      </c>
      <c r="AG18" s="29">
        <v>7766</v>
      </c>
      <c r="AH18" s="29">
        <v>8047</v>
      </c>
      <c r="AI18" s="29">
        <v>6638</v>
      </c>
      <c r="AJ18" s="29">
        <v>6914</v>
      </c>
      <c r="AK18" s="29">
        <v>5944</v>
      </c>
      <c r="AL18" s="30">
        <v>6390</v>
      </c>
      <c r="AM18" s="140">
        <v>6249</v>
      </c>
      <c r="AN18" s="28">
        <v>5614</v>
      </c>
      <c r="AO18" s="28">
        <f>+'[2]PGSUS TRAFFIC'!BY18</f>
        <v>6079</v>
      </c>
      <c r="AP18" s="28">
        <v>7223</v>
      </c>
      <c r="AQ18" s="28">
        <v>8318</v>
      </c>
      <c r="AR18" s="28">
        <v>9263</v>
      </c>
      <c r="AS18" s="28">
        <v>10637</v>
      </c>
      <c r="AT18" s="28">
        <v>10831</v>
      </c>
      <c r="AU18" s="28">
        <v>10160</v>
      </c>
      <c r="AV18" s="28">
        <v>9949</v>
      </c>
      <c r="AW18" s="28">
        <v>7414</v>
      </c>
      <c r="AX18" s="28">
        <v>8049</v>
      </c>
      <c r="AY18" s="48">
        <f>+'[1]PGSUS TRAFFIC'!CI18</f>
        <v>7464</v>
      </c>
      <c r="AZ18" s="29">
        <v>6683</v>
      </c>
      <c r="BA18" s="29">
        <v>7698</v>
      </c>
      <c r="BB18" s="29">
        <v>9792</v>
      </c>
      <c r="BC18" s="29">
        <v>10337</v>
      </c>
    </row>
    <row r="19" spans="1:55" x14ac:dyDescent="0.3">
      <c r="A19" s="196"/>
      <c r="B19" s="26" t="s">
        <v>19</v>
      </c>
      <c r="C19" s="66">
        <v>1.241382</v>
      </c>
      <c r="D19" s="36">
        <v>1.087467</v>
      </c>
      <c r="E19" s="36">
        <v>1.236054</v>
      </c>
      <c r="F19" s="36">
        <v>1.417116</v>
      </c>
      <c r="G19" s="36">
        <v>1.3790790000000002</v>
      </c>
      <c r="H19" s="36">
        <v>1.575915</v>
      </c>
      <c r="I19" s="36">
        <v>1.743792</v>
      </c>
      <c r="J19" s="36">
        <v>1.7968529999999998</v>
      </c>
      <c r="K19" s="36">
        <v>1.675287</v>
      </c>
      <c r="L19" s="36">
        <v>1.611418</v>
      </c>
      <c r="M19" s="36">
        <v>1.233781</v>
      </c>
      <c r="N19" s="37">
        <v>1.2941750000000001</v>
      </c>
      <c r="O19" s="34">
        <v>1.328497</v>
      </c>
      <c r="P19" s="35">
        <v>1.227622</v>
      </c>
      <c r="Q19" s="35">
        <v>0.60389800000000005</v>
      </c>
      <c r="R19" s="38"/>
      <c r="S19" s="38"/>
      <c r="T19" s="35">
        <v>4.4571E-2</v>
      </c>
      <c r="U19" s="35">
        <v>0.35519000000000001</v>
      </c>
      <c r="V19" s="39">
        <v>0.69187799999999999</v>
      </c>
      <c r="W19" s="39">
        <v>0.68427700000000002</v>
      </c>
      <c r="X19" s="39">
        <v>0.68458300000000005</v>
      </c>
      <c r="Y19" s="39">
        <v>0.52324800000000005</v>
      </c>
      <c r="Z19" s="40">
        <v>0.54937499999999995</v>
      </c>
      <c r="AA19" s="66">
        <v>0.57212600000000002</v>
      </c>
      <c r="AB19" s="36">
        <v>0.417323</v>
      </c>
      <c r="AC19" s="36">
        <v>0.49841600000000003</v>
      </c>
      <c r="AD19" s="36">
        <v>0.58309800000000001</v>
      </c>
      <c r="AE19" s="36">
        <v>0.52436899999999997</v>
      </c>
      <c r="AF19" s="36">
        <v>0.80716399999999999</v>
      </c>
      <c r="AG19" s="36">
        <v>1.429306</v>
      </c>
      <c r="AH19" s="36">
        <v>1.490456</v>
      </c>
      <c r="AI19" s="36">
        <v>1.247074</v>
      </c>
      <c r="AJ19" s="36">
        <v>1.30078</v>
      </c>
      <c r="AK19" s="36">
        <v>1.124098</v>
      </c>
      <c r="AL19" s="37">
        <v>1.214861</v>
      </c>
      <c r="AM19" s="141">
        <v>1.194097</v>
      </c>
      <c r="AN19" s="35">
        <v>1.0707150000000001</v>
      </c>
      <c r="AO19" s="35">
        <f>+'[2]PGSUS TRAFFIC'!BY19</f>
        <v>1.1551119999999999</v>
      </c>
      <c r="AP19" s="35">
        <v>1.379734</v>
      </c>
      <c r="AQ19" s="35">
        <v>1.6043419999999999</v>
      </c>
      <c r="AR19" s="35">
        <v>1.785323</v>
      </c>
      <c r="AS19" s="35">
        <v>2.0659990000000001</v>
      </c>
      <c r="AT19" s="35">
        <v>2.10365</v>
      </c>
      <c r="AU19" s="35">
        <v>1.9847220000000001</v>
      </c>
      <c r="AV19" s="35">
        <v>1.965017</v>
      </c>
      <c r="AW19" s="35">
        <v>1.4893050000000001</v>
      </c>
      <c r="AX19" s="35">
        <v>1.621149</v>
      </c>
      <c r="AY19" s="66">
        <f>+'[1]PGSUS TRAFFIC'!CI19</f>
        <v>1.5018629999999999</v>
      </c>
      <c r="AZ19" s="36">
        <v>1.350093</v>
      </c>
      <c r="BA19" s="36">
        <v>1.573518</v>
      </c>
      <c r="BB19" s="36">
        <v>1.969741</v>
      </c>
      <c r="BC19" s="36">
        <v>2.0805500000000001</v>
      </c>
    </row>
    <row r="20" spans="1:55" s="25" customFormat="1" x14ac:dyDescent="0.3">
      <c r="A20" s="196"/>
      <c r="B20" s="41" t="s">
        <v>20</v>
      </c>
      <c r="C20" s="42">
        <v>0.77483804340646156</v>
      </c>
      <c r="D20" s="43">
        <v>0.83558121763694904</v>
      </c>
      <c r="E20" s="43">
        <v>0.84552293022796743</v>
      </c>
      <c r="F20" s="44">
        <v>0.85218147279404088</v>
      </c>
      <c r="G20" s="44">
        <v>0.78024391641087998</v>
      </c>
      <c r="H20" s="44">
        <v>0.847414993828982</v>
      </c>
      <c r="I20" s="44">
        <v>0.88128974097828183</v>
      </c>
      <c r="J20" s="44">
        <v>0.89603657060427311</v>
      </c>
      <c r="K20" s="44">
        <v>0.85574113569794308</v>
      </c>
      <c r="L20" s="44">
        <v>0.84878783779255296</v>
      </c>
      <c r="M20" s="44">
        <v>0.86582626900560156</v>
      </c>
      <c r="N20" s="45">
        <v>0.86143604999323886</v>
      </c>
      <c r="O20" s="42">
        <v>0.86204560492044757</v>
      </c>
      <c r="P20" s="43">
        <v>0.85409189473632763</v>
      </c>
      <c r="Q20" s="43">
        <v>0.78272324134208093</v>
      </c>
      <c r="R20" s="46"/>
      <c r="S20" s="46"/>
      <c r="T20" s="43">
        <v>0.55242197841645913</v>
      </c>
      <c r="U20" s="43">
        <v>0.65385005208479974</v>
      </c>
      <c r="V20" s="67">
        <v>0.69327684938674161</v>
      </c>
      <c r="W20" s="67">
        <v>0.65908542885410437</v>
      </c>
      <c r="X20" s="67">
        <v>0.70799742324889736</v>
      </c>
      <c r="Y20" s="67">
        <v>0.7463478121273277</v>
      </c>
      <c r="Z20" s="68">
        <v>0.7054325369738339</v>
      </c>
      <c r="AA20" s="42">
        <v>0.62640397394979419</v>
      </c>
      <c r="AB20" s="43">
        <v>0.65493874049597067</v>
      </c>
      <c r="AC20" s="43">
        <v>0.73791170427915631</v>
      </c>
      <c r="AD20" s="43">
        <v>0.58888385828797218</v>
      </c>
      <c r="AE20" s="44">
        <v>0.61410190152354549</v>
      </c>
      <c r="AF20" s="44">
        <v>0.70350635063010747</v>
      </c>
      <c r="AG20" s="44">
        <v>0.72536671643440953</v>
      </c>
      <c r="AH20" s="44">
        <v>0.75084135325028056</v>
      </c>
      <c r="AI20" s="44">
        <v>0.75416053898966706</v>
      </c>
      <c r="AJ20" s="44">
        <v>0.78917418779501536</v>
      </c>
      <c r="AK20" s="44">
        <v>0.79875509074831552</v>
      </c>
      <c r="AL20" s="45">
        <v>0.74938943632234467</v>
      </c>
      <c r="AM20" s="142">
        <v>0.69602804462284051</v>
      </c>
      <c r="AN20" s="43">
        <v>0.78311502127083299</v>
      </c>
      <c r="AO20" s="43">
        <f>+'[2]PGSUS TRAFFIC'!BY20</f>
        <v>0.85245500003462882</v>
      </c>
      <c r="AP20" s="43">
        <v>0.7535807626687463</v>
      </c>
      <c r="AQ20" s="43">
        <v>0.79156875529033088</v>
      </c>
      <c r="AR20" s="43">
        <v>0.81085831527404284</v>
      </c>
      <c r="AS20" s="43">
        <v>0.85337989030972417</v>
      </c>
      <c r="AT20" s="43">
        <v>0.86932664654291347</v>
      </c>
      <c r="AU20" s="43">
        <v>0.84921162762341518</v>
      </c>
      <c r="AV20" s="43">
        <v>0.8548730112767472</v>
      </c>
      <c r="AW20" s="43">
        <v>0.87176031773209639</v>
      </c>
      <c r="AX20" s="43">
        <v>0.84487545561820665</v>
      </c>
      <c r="AY20" s="42">
        <f>+'[1]PGSUS TRAFFIC'!CI20</f>
        <v>0.83081146549319085</v>
      </c>
      <c r="AZ20" s="44">
        <v>0.85108285132950101</v>
      </c>
      <c r="BA20" s="44">
        <v>0.83020403961060507</v>
      </c>
      <c r="BB20" s="44">
        <v>0.79330226664317793</v>
      </c>
      <c r="BC20" s="44">
        <v>0.80170435702097997</v>
      </c>
    </row>
    <row r="21" spans="1:55" x14ac:dyDescent="0.3">
      <c r="A21" s="196"/>
      <c r="B21" s="26" t="s">
        <v>21</v>
      </c>
      <c r="C21" s="48">
        <v>2150.0322649999989</v>
      </c>
      <c r="D21" s="29">
        <v>1894.4688220000039</v>
      </c>
      <c r="E21" s="29">
        <v>2167.7624039999982</v>
      </c>
      <c r="F21" s="29">
        <v>2507.3324820000003</v>
      </c>
      <c r="G21" s="29">
        <v>2466.8537630000005</v>
      </c>
      <c r="H21" s="29">
        <v>2857.4860000000053</v>
      </c>
      <c r="I21" s="29">
        <v>3202.3293710000053</v>
      </c>
      <c r="J21" s="29">
        <v>3300.9099189999979</v>
      </c>
      <c r="K21" s="29">
        <v>3050.8087880000003</v>
      </c>
      <c r="L21" s="29">
        <v>2968.7508100000014</v>
      </c>
      <c r="M21" s="29">
        <v>2240.4797359999989</v>
      </c>
      <c r="N21" s="30">
        <v>2387.2847029999994</v>
      </c>
      <c r="O21" s="27">
        <v>2429.1359501319921</v>
      </c>
      <c r="P21" s="28">
        <v>2247.8311575279995</v>
      </c>
      <c r="Q21" s="28">
        <v>1098.1125366639988</v>
      </c>
      <c r="R21" s="31"/>
      <c r="S21" s="31"/>
      <c r="T21" s="28">
        <v>101.15538622799998</v>
      </c>
      <c r="U21" s="28">
        <v>718.63694944000065</v>
      </c>
      <c r="V21" s="32">
        <v>1385.9567161559999</v>
      </c>
      <c r="W21" s="32">
        <v>1465.0493028760025</v>
      </c>
      <c r="X21" s="32">
        <v>1459.4304906520015</v>
      </c>
      <c r="Y21" s="32">
        <v>1071.900538859999</v>
      </c>
      <c r="Z21" s="33">
        <v>1130.0926174839974</v>
      </c>
      <c r="AA21" s="48">
        <v>1203.273055360002</v>
      </c>
      <c r="AB21" s="29">
        <v>880.71322659599946</v>
      </c>
      <c r="AC21" s="29">
        <v>1030.0111109640006</v>
      </c>
      <c r="AD21" s="29">
        <v>1193.9708348240001</v>
      </c>
      <c r="AE21" s="29">
        <v>1004.5744132280051</v>
      </c>
      <c r="AF21" s="29">
        <v>1533.2365870599997</v>
      </c>
      <c r="AG21" s="29">
        <v>2769.3953057719964</v>
      </c>
      <c r="AH21" s="29">
        <v>2852.8217401119914</v>
      </c>
      <c r="AI21" s="29">
        <v>2328.2466734079935</v>
      </c>
      <c r="AJ21" s="29">
        <v>2478.1480465039999</v>
      </c>
      <c r="AK21" s="29">
        <v>2041.930878372001</v>
      </c>
      <c r="AL21" s="30">
        <v>2245.0530780160002</v>
      </c>
      <c r="AM21" s="140">
        <v>2235.8679005199965</v>
      </c>
      <c r="AN21" s="28">
        <v>2009.0065473839984</v>
      </c>
      <c r="AO21" s="28">
        <f>+'[2]PGSUS TRAFFIC'!BY21</f>
        <v>2189.5581520800042</v>
      </c>
      <c r="AP21" s="28">
        <v>2742.3438701599953</v>
      </c>
      <c r="AQ21" s="28">
        <v>3096.328435028001</v>
      </c>
      <c r="AR21" s="28">
        <v>3535.1720850465604</v>
      </c>
      <c r="AS21" s="28">
        <v>4159.284275052617</v>
      </c>
      <c r="AT21" s="28">
        <v>4225.628872571976</v>
      </c>
      <c r="AU21" s="28">
        <v>3978.295254195953</v>
      </c>
      <c r="AV21" s="28">
        <v>3945.9235168402438</v>
      </c>
      <c r="AW21" s="28">
        <v>2925.4571244810104</v>
      </c>
      <c r="AX21" s="28">
        <v>3219.1915215565286</v>
      </c>
      <c r="AY21" s="48">
        <f>+'[1]PGSUS TRAFFIC'!CI21</f>
        <v>2947.6243967744549</v>
      </c>
      <c r="AZ21" s="29">
        <v>2637.4660611495565</v>
      </c>
      <c r="BA21" s="29">
        <v>3080.261911283978</v>
      </c>
      <c r="BB21" s="29">
        <v>3981.0024896301702</v>
      </c>
      <c r="BC21" s="29">
        <v>4211.2109218409114</v>
      </c>
    </row>
    <row r="22" spans="1:55" ht="15" thickBot="1" x14ac:dyDescent="0.35">
      <c r="A22" s="197"/>
      <c r="B22" s="81" t="s">
        <v>22</v>
      </c>
      <c r="C22" s="82">
        <v>140.23472809447443</v>
      </c>
      <c r="D22" s="83">
        <v>153.28390688259108</v>
      </c>
      <c r="E22" s="83">
        <v>155.45322028856165</v>
      </c>
      <c r="F22" s="83">
        <v>156.00568402015244</v>
      </c>
      <c r="G22" s="83">
        <v>143.27802929427432</v>
      </c>
      <c r="H22" s="83">
        <v>155.42993482309126</v>
      </c>
      <c r="I22" s="83">
        <v>161.52890477191508</v>
      </c>
      <c r="J22" s="83">
        <v>162.92714025500911</v>
      </c>
      <c r="K22" s="83">
        <v>158.28773324500384</v>
      </c>
      <c r="L22" s="83">
        <v>156.36812621470219</v>
      </c>
      <c r="M22" s="83">
        <v>160.01198322348714</v>
      </c>
      <c r="N22" s="84">
        <v>159.01426330052774</v>
      </c>
      <c r="O22" s="85">
        <v>158.90453725544609</v>
      </c>
      <c r="P22" s="86">
        <v>157.33823529411765</v>
      </c>
      <c r="Q22" s="86">
        <v>142.50376846548085</v>
      </c>
      <c r="R22" s="87"/>
      <c r="S22" s="87"/>
      <c r="T22" s="86">
        <v>87.62277580071175</v>
      </c>
      <c r="U22" s="86">
        <v>115.02773650321943</v>
      </c>
      <c r="V22" s="88">
        <v>127.26532236667551</v>
      </c>
      <c r="W22" s="88">
        <v>121.72658569500675</v>
      </c>
      <c r="X22" s="88">
        <v>131.77895595432298</v>
      </c>
      <c r="Y22" s="88">
        <v>136.21381234740147</v>
      </c>
      <c r="Z22" s="89">
        <v>129.6577450652392</v>
      </c>
      <c r="AA22" s="82">
        <v>117.77259283601708</v>
      </c>
      <c r="AB22" s="83">
        <v>118.62890624999999</v>
      </c>
      <c r="AC22" s="83">
        <v>135.06683804627247</v>
      </c>
      <c r="AD22" s="83">
        <v>107.10449157829069</v>
      </c>
      <c r="AE22" s="83">
        <v>112.94843914415995</v>
      </c>
      <c r="AF22" s="83">
        <v>130.71938305709023</v>
      </c>
      <c r="AG22" s="83">
        <v>133.5012876641772</v>
      </c>
      <c r="AH22" s="83">
        <v>139.06996396172485</v>
      </c>
      <c r="AI22" s="83">
        <v>141.68333835492621</v>
      </c>
      <c r="AJ22" s="83">
        <v>148.4729534278276</v>
      </c>
      <c r="AK22" s="83">
        <v>151.05635935397038</v>
      </c>
      <c r="AL22" s="84">
        <v>142.47323943661971</v>
      </c>
      <c r="AM22" s="146">
        <v>133.00128020483277</v>
      </c>
      <c r="AN22" s="86">
        <v>149.35749910936943</v>
      </c>
      <c r="AO22" s="86">
        <f>+'[2]PGSUS TRAFFIC'!BY22</f>
        <v>161.98075341339037</v>
      </c>
      <c r="AP22" s="86">
        <v>143.94863630070608</v>
      </c>
      <c r="AQ22" s="86">
        <v>152.67456119259438</v>
      </c>
      <c r="AR22" s="86">
        <v>156.28241390478246</v>
      </c>
      <c r="AS22" s="86">
        <v>165.74992949139795</v>
      </c>
      <c r="AT22" s="86">
        <v>168.844889668544</v>
      </c>
      <c r="AU22" s="86">
        <v>165.89064960629921</v>
      </c>
      <c r="AV22" s="86">
        <v>168.84511006131268</v>
      </c>
      <c r="AW22" s="86">
        <v>175.11694092257889</v>
      </c>
      <c r="AX22" s="86">
        <v>170.1663560690769</v>
      </c>
      <c r="AY22" s="82">
        <f>+'[1]PGSUS TRAFFIC'!CI22</f>
        <v>167.17108788853164</v>
      </c>
      <c r="AZ22" s="83">
        <v>171.9349094717941</v>
      </c>
      <c r="BA22" s="83">
        <v>169.69875292283709</v>
      </c>
      <c r="BB22" s="83">
        <v>159.57924836601308</v>
      </c>
      <c r="BC22" s="83">
        <v>161.36074296217473</v>
      </c>
    </row>
    <row r="23" spans="1:55" s="90" customFormat="1" ht="15" thickTop="1" x14ac:dyDescent="0.3">
      <c r="D23" s="91"/>
      <c r="E23" s="91"/>
      <c r="F23" s="91"/>
      <c r="G23" s="91"/>
      <c r="H23" s="91"/>
      <c r="I23" s="91"/>
      <c r="J23" s="91"/>
      <c r="K23" s="91"/>
      <c r="L23" s="92"/>
      <c r="M23" s="91"/>
      <c r="N23" s="93"/>
      <c r="T23" s="92"/>
      <c r="U23" s="92"/>
      <c r="V23" s="92"/>
      <c r="W23" s="92"/>
      <c r="X23" s="92"/>
      <c r="Y23" s="91"/>
      <c r="Z23" s="93"/>
      <c r="AA23" s="92"/>
      <c r="AB23" s="92"/>
      <c r="AC23" s="92"/>
      <c r="AE23" s="92"/>
      <c r="AF23" s="92"/>
      <c r="AG23" s="92"/>
      <c r="AH23" s="92"/>
      <c r="AI23" s="92"/>
      <c r="AJ23" s="92"/>
      <c r="AK23" s="92"/>
      <c r="AL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Y23" s="92"/>
      <c r="AZ23" s="92"/>
      <c r="BA23" s="92"/>
      <c r="BB23" s="92"/>
      <c r="BC23" s="92"/>
    </row>
    <row r="24" spans="1:55" s="90" customFormat="1" x14ac:dyDescent="0.3">
      <c r="C24" s="94"/>
      <c r="D24" s="94"/>
      <c r="E24" s="94"/>
      <c r="F24" s="94"/>
      <c r="G24" s="94"/>
      <c r="H24" s="94"/>
      <c r="I24" s="94"/>
      <c r="J24" s="94"/>
      <c r="K24" s="94"/>
      <c r="L24" s="92"/>
      <c r="M24" s="91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E24" s="92"/>
      <c r="AF24" s="92"/>
      <c r="AG24" s="92"/>
      <c r="AH24" s="92"/>
      <c r="AI24" s="92"/>
      <c r="AJ24" s="92"/>
      <c r="AK24" s="92"/>
      <c r="AL24" s="92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Z24" s="92"/>
      <c r="BA24" s="92"/>
      <c r="BB24" s="92"/>
      <c r="BC24" s="92"/>
    </row>
    <row r="25" spans="1:55" x14ac:dyDescent="0.3">
      <c r="A25" s="2"/>
      <c r="B25" s="2"/>
      <c r="C25" s="3">
        <v>2019</v>
      </c>
      <c r="D25" s="4">
        <v>2019</v>
      </c>
      <c r="E25" s="4">
        <v>2019</v>
      </c>
      <c r="F25" s="4">
        <v>2019</v>
      </c>
      <c r="G25" s="4">
        <v>2019</v>
      </c>
      <c r="H25" s="4">
        <v>2019</v>
      </c>
      <c r="I25" s="4">
        <v>2019</v>
      </c>
      <c r="J25" s="4">
        <v>2019</v>
      </c>
      <c r="K25" s="4">
        <v>2019</v>
      </c>
      <c r="L25" s="4">
        <v>2019</v>
      </c>
      <c r="M25" s="4">
        <v>2019</v>
      </c>
      <c r="N25" s="5">
        <v>2019</v>
      </c>
      <c r="O25" s="6">
        <v>2020</v>
      </c>
      <c r="P25" s="7">
        <v>2020</v>
      </c>
      <c r="Q25" s="7">
        <v>2020</v>
      </c>
      <c r="R25" s="7">
        <v>2020</v>
      </c>
      <c r="S25" s="7">
        <v>2020</v>
      </c>
      <c r="T25" s="7">
        <v>2020</v>
      </c>
      <c r="U25" s="7">
        <v>2020</v>
      </c>
      <c r="V25" s="7">
        <v>2020</v>
      </c>
      <c r="W25" s="7">
        <v>2020</v>
      </c>
      <c r="X25" s="7">
        <v>2020</v>
      </c>
      <c r="Y25" s="7">
        <v>2020</v>
      </c>
      <c r="Z25" s="8">
        <v>2020</v>
      </c>
      <c r="AA25" s="3">
        <v>2021</v>
      </c>
      <c r="AB25" s="4">
        <v>2021</v>
      </c>
      <c r="AC25" s="4">
        <v>2021</v>
      </c>
      <c r="AD25" s="4">
        <v>2021</v>
      </c>
      <c r="AE25" s="4">
        <v>2021</v>
      </c>
      <c r="AF25" s="4">
        <v>2021</v>
      </c>
      <c r="AG25" s="4">
        <v>2021</v>
      </c>
      <c r="AH25" s="4">
        <v>2021</v>
      </c>
      <c r="AI25" s="4">
        <v>2021</v>
      </c>
      <c r="AJ25" s="4">
        <v>2021</v>
      </c>
      <c r="AK25" s="4">
        <v>2021</v>
      </c>
      <c r="AL25" s="5">
        <v>2021</v>
      </c>
      <c r="AM25" s="7">
        <v>2022</v>
      </c>
      <c r="AN25" s="7">
        <v>2022</v>
      </c>
      <c r="AO25" s="7">
        <v>2022</v>
      </c>
      <c r="AP25" s="7">
        <v>2022</v>
      </c>
      <c r="AQ25" s="7">
        <v>2022</v>
      </c>
      <c r="AR25" s="7">
        <v>2022</v>
      </c>
      <c r="AS25" s="7">
        <v>2022</v>
      </c>
      <c r="AT25" s="7">
        <v>2022</v>
      </c>
      <c r="AU25" s="7">
        <v>2022</v>
      </c>
      <c r="AV25" s="7">
        <v>2022</v>
      </c>
      <c r="AW25" s="7">
        <v>2022</v>
      </c>
      <c r="AX25" s="7">
        <v>2022</v>
      </c>
      <c r="AY25" s="3">
        <f>+AY2</f>
        <v>2023</v>
      </c>
      <c r="AZ25" s="4">
        <f>+AZ2</f>
        <v>2023</v>
      </c>
      <c r="BA25" s="4">
        <v>2023</v>
      </c>
      <c r="BB25" s="4">
        <v>2023</v>
      </c>
      <c r="BC25" s="4">
        <v>2023</v>
      </c>
    </row>
    <row r="26" spans="1:55" ht="15" thickBot="1" x14ac:dyDescent="0.35">
      <c r="A26" s="9" t="s">
        <v>4</v>
      </c>
      <c r="B26" s="9"/>
      <c r="C26" s="10" t="s">
        <v>5</v>
      </c>
      <c r="D26" s="11" t="s">
        <v>6</v>
      </c>
      <c r="E26" s="11" t="s">
        <v>7</v>
      </c>
      <c r="F26" s="11" t="s">
        <v>8</v>
      </c>
      <c r="G26" s="11" t="s">
        <v>9</v>
      </c>
      <c r="H26" s="11" t="s">
        <v>10</v>
      </c>
      <c r="I26" s="11" t="s">
        <v>11</v>
      </c>
      <c r="J26" s="11" t="s">
        <v>12</v>
      </c>
      <c r="K26" s="11" t="s">
        <v>13</v>
      </c>
      <c r="L26" s="11" t="s">
        <v>14</v>
      </c>
      <c r="M26" s="11" t="s">
        <v>15</v>
      </c>
      <c r="N26" s="12" t="s">
        <v>16</v>
      </c>
      <c r="O26" s="13" t="s">
        <v>5</v>
      </c>
      <c r="P26" s="14" t="s">
        <v>6</v>
      </c>
      <c r="Q26" s="14" t="s">
        <v>7</v>
      </c>
      <c r="R26" s="14" t="s">
        <v>8</v>
      </c>
      <c r="S26" s="14" t="s">
        <v>9</v>
      </c>
      <c r="T26" s="14" t="s">
        <v>10</v>
      </c>
      <c r="U26" s="14" t="s">
        <v>11</v>
      </c>
      <c r="V26" s="14" t="s">
        <v>12</v>
      </c>
      <c r="W26" s="14" t="s">
        <v>13</v>
      </c>
      <c r="X26" s="14" t="s">
        <v>14</v>
      </c>
      <c r="Y26" s="14" t="s">
        <v>15</v>
      </c>
      <c r="Z26" s="15" t="s">
        <v>16</v>
      </c>
      <c r="AA26" s="10" t="s">
        <v>5</v>
      </c>
      <c r="AB26" s="11" t="s">
        <v>6</v>
      </c>
      <c r="AC26" s="11" t="s">
        <v>7</v>
      </c>
      <c r="AD26" s="11" t="s">
        <v>8</v>
      </c>
      <c r="AE26" s="11" t="s">
        <v>9</v>
      </c>
      <c r="AF26" s="11" t="s">
        <v>10</v>
      </c>
      <c r="AG26" s="11" t="s">
        <v>11</v>
      </c>
      <c r="AH26" s="11" t="s">
        <v>12</v>
      </c>
      <c r="AI26" s="11" t="s">
        <v>13</v>
      </c>
      <c r="AJ26" s="11" t="s">
        <v>14</v>
      </c>
      <c r="AK26" s="11" t="s">
        <v>15</v>
      </c>
      <c r="AL26" s="12" t="s">
        <v>16</v>
      </c>
      <c r="AM26" s="14" t="s">
        <v>5</v>
      </c>
      <c r="AN26" s="14" t="s">
        <v>6</v>
      </c>
      <c r="AO26" s="14" t="s">
        <v>7</v>
      </c>
      <c r="AP26" s="14" t="s">
        <v>8</v>
      </c>
      <c r="AQ26" s="14" t="s">
        <v>9</v>
      </c>
      <c r="AR26" s="14" t="s">
        <v>10</v>
      </c>
      <c r="AS26" s="14" t="str">
        <f>+AS3</f>
        <v>Temmuz</v>
      </c>
      <c r="AT26" s="14" t="s">
        <v>12</v>
      </c>
      <c r="AU26" s="14" t="s">
        <v>13</v>
      </c>
      <c r="AV26" s="14" t="s">
        <v>14</v>
      </c>
      <c r="AW26" s="14" t="s">
        <v>15</v>
      </c>
      <c r="AX26" s="14" t="s">
        <v>16</v>
      </c>
      <c r="AY26" s="10" t="str">
        <f t="shared" ref="AY26" si="0">+AY3</f>
        <v>Ocak</v>
      </c>
      <c r="AZ26" s="11" t="s">
        <v>6</v>
      </c>
      <c r="BA26" s="11" t="s">
        <v>7</v>
      </c>
      <c r="BB26" s="11" t="s">
        <v>8</v>
      </c>
      <c r="BC26" s="11" t="s">
        <v>9</v>
      </c>
    </row>
    <row r="27" spans="1:55" x14ac:dyDescent="0.3">
      <c r="A27" s="195" t="s">
        <v>1</v>
      </c>
      <c r="B27" s="96" t="s">
        <v>17</v>
      </c>
      <c r="C27" s="97">
        <v>2.3426749999999998</v>
      </c>
      <c r="D27" s="62">
        <v>4.50284</v>
      </c>
      <c r="E27" s="62">
        <v>6.9011209999999998</v>
      </c>
      <c r="F27" s="62">
        <v>9.3389539999999993</v>
      </c>
      <c r="G27" s="62">
        <v>11.649063</v>
      </c>
      <c r="H27" s="62">
        <v>14.315338000000001</v>
      </c>
      <c r="I27" s="62">
        <v>17.257574999999999</v>
      </c>
      <c r="J27" s="62">
        <v>20.291540999999999</v>
      </c>
      <c r="K27" s="62">
        <v>23.120078999999997</v>
      </c>
      <c r="L27" s="62">
        <v>25.853210999999998</v>
      </c>
      <c r="M27" s="62">
        <v>28.297385999999999</v>
      </c>
      <c r="N27" s="60">
        <v>30.755108</v>
      </c>
      <c r="O27" s="20">
        <v>2.5706569999999997</v>
      </c>
      <c r="P27" s="21">
        <v>4.8965269999999999</v>
      </c>
      <c r="Q27" s="21">
        <v>6.2348409999999994</v>
      </c>
      <c r="R27" s="21">
        <v>6.2350019999999997</v>
      </c>
      <c r="S27" s="21">
        <v>6.2356239999999996</v>
      </c>
      <c r="T27" s="21">
        <v>6.5934609999999996</v>
      </c>
      <c r="U27" s="21">
        <v>7.6416279999999999</v>
      </c>
      <c r="V27" s="23">
        <v>9.300298999999999</v>
      </c>
      <c r="W27" s="23">
        <v>10.868497</v>
      </c>
      <c r="X27" s="23">
        <v>12.454378999999999</v>
      </c>
      <c r="Y27" s="23">
        <v>13.758448999999999</v>
      </c>
      <c r="Z27" s="24">
        <v>14.712793999999999</v>
      </c>
      <c r="AA27" s="20">
        <v>1.054867</v>
      </c>
      <c r="AB27" s="21">
        <v>2.1114990000000002</v>
      </c>
      <c r="AC27" s="21">
        <v>3.4056710000000003</v>
      </c>
      <c r="AD27" s="21">
        <v>4.4205079999999999</v>
      </c>
      <c r="AE27" s="21">
        <v>5.2945169999999999</v>
      </c>
      <c r="AF27" s="21">
        <v>7.0707100000000001</v>
      </c>
      <c r="AG27" s="21">
        <v>9.5559809999999992</v>
      </c>
      <c r="AH27" s="21">
        <v>12.113485999999998</v>
      </c>
      <c r="AI27" s="21">
        <v>14.307081999999998</v>
      </c>
      <c r="AJ27" s="21">
        <v>16.498200999999998</v>
      </c>
      <c r="AK27" s="21">
        <v>18.456333999999998</v>
      </c>
      <c r="AL27" s="24">
        <v>20.157100999999997</v>
      </c>
      <c r="AM27" s="148">
        <v>1.548116</v>
      </c>
      <c r="AN27" s="21">
        <v>3.1163160000000003</v>
      </c>
      <c r="AO27" s="21">
        <f>+'[2]PGSUS TRAFFIC'!BY31</f>
        <v>4.853021</v>
      </c>
      <c r="AP27" s="21">
        <v>6.62324</v>
      </c>
      <c r="AQ27" s="21">
        <v>8.8595240000000004</v>
      </c>
      <c r="AR27" s="21">
        <v>11.367481000000002</v>
      </c>
      <c r="AS27" s="21">
        <v>14.244484000000002</v>
      </c>
      <c r="AT27" s="21">
        <v>17.210951000000001</v>
      </c>
      <c r="AU27" s="21">
        <v>19.852439</v>
      </c>
      <c r="AV27" s="21">
        <v>22.521784</v>
      </c>
      <c r="AW27" s="21">
        <v>24.719115000000002</v>
      </c>
      <c r="AX27" s="21">
        <v>26.940960999999998</v>
      </c>
      <c r="AY27" s="20">
        <f>+'[1]PGSUS TRAFFIC'!CI31</f>
        <v>2.1411319999999998</v>
      </c>
      <c r="AZ27" s="21">
        <v>4.1377969999999999</v>
      </c>
      <c r="BA27" s="21">
        <v>6.2748360000000005</v>
      </c>
      <c r="BB27" s="21">
        <v>8.6673779999999994</v>
      </c>
      <c r="BC27" s="21">
        <v>11.293443999999999</v>
      </c>
    </row>
    <row r="28" spans="1:55" x14ac:dyDescent="0.3">
      <c r="A28" s="196"/>
      <c r="B28" s="98" t="s">
        <v>18</v>
      </c>
      <c r="C28" s="99">
        <v>14929</v>
      </c>
      <c r="D28" s="28">
        <v>28194</v>
      </c>
      <c r="E28" s="28">
        <v>42958</v>
      </c>
      <c r="F28" s="28">
        <v>57589</v>
      </c>
      <c r="G28" s="28">
        <v>72587</v>
      </c>
      <c r="H28" s="28">
        <v>88843</v>
      </c>
      <c r="I28" s="29">
        <v>106156</v>
      </c>
      <c r="J28" s="29">
        <v>124053</v>
      </c>
      <c r="K28" s="29">
        <v>140965</v>
      </c>
      <c r="L28" s="29">
        <v>157481</v>
      </c>
      <c r="M28" s="29">
        <v>172256</v>
      </c>
      <c r="N28" s="30">
        <v>187307</v>
      </c>
      <c r="O28" s="27">
        <v>15434</v>
      </c>
      <c r="P28" s="28">
        <v>29768</v>
      </c>
      <c r="Q28" s="28">
        <v>38810</v>
      </c>
      <c r="R28" s="28">
        <v>38826</v>
      </c>
      <c r="S28" s="28">
        <v>38848</v>
      </c>
      <c r="T28" s="28">
        <v>41669</v>
      </c>
      <c r="U28" s="28">
        <v>49177</v>
      </c>
      <c r="V28" s="32">
        <v>60737</v>
      </c>
      <c r="W28" s="32">
        <v>72077</v>
      </c>
      <c r="X28" s="32">
        <v>82962</v>
      </c>
      <c r="Y28" s="32">
        <v>92340</v>
      </c>
      <c r="Z28" s="33">
        <v>99289</v>
      </c>
      <c r="AA28" s="27">
        <v>7546</v>
      </c>
      <c r="AB28" s="28">
        <v>14827</v>
      </c>
      <c r="AC28" s="28">
        <v>23795</v>
      </c>
      <c r="AD28" s="28">
        <v>32013</v>
      </c>
      <c r="AE28" s="28">
        <v>38778</v>
      </c>
      <c r="AF28" s="28">
        <v>51111</v>
      </c>
      <c r="AG28" s="28">
        <v>67658</v>
      </c>
      <c r="AH28" s="28">
        <v>84247</v>
      </c>
      <c r="AI28" s="28">
        <v>99127</v>
      </c>
      <c r="AJ28" s="28">
        <v>113781</v>
      </c>
      <c r="AK28" s="28">
        <v>126630</v>
      </c>
      <c r="AL28" s="33">
        <v>138436</v>
      </c>
      <c r="AM28" s="149">
        <v>10974</v>
      </c>
      <c r="AN28" s="28">
        <v>21117</v>
      </c>
      <c r="AO28" s="28">
        <f>+'[2]PGSUS TRAFFIC'!BY32</f>
        <v>31695</v>
      </c>
      <c r="AP28" s="28">
        <v>43788</v>
      </c>
      <c r="AQ28" s="28">
        <v>58996</v>
      </c>
      <c r="AR28" s="28">
        <v>74815</v>
      </c>
      <c r="AS28" s="28">
        <v>91645</v>
      </c>
      <c r="AT28" s="28">
        <v>108596</v>
      </c>
      <c r="AU28" s="28">
        <v>124256</v>
      </c>
      <c r="AV28" s="28">
        <v>140071</v>
      </c>
      <c r="AW28" s="28">
        <v>152763</v>
      </c>
      <c r="AX28" s="28">
        <v>166191</v>
      </c>
      <c r="AY28" s="27">
        <f>+'[1]PGSUS TRAFFIC'!CI32</f>
        <v>12810</v>
      </c>
      <c r="AZ28" s="28">
        <v>24506</v>
      </c>
      <c r="BA28" s="28">
        <v>37369</v>
      </c>
      <c r="BB28" s="28">
        <v>52259</v>
      </c>
      <c r="BC28" s="28">
        <v>68256</v>
      </c>
    </row>
    <row r="29" spans="1:55" x14ac:dyDescent="0.3">
      <c r="A29" s="196"/>
      <c r="B29" s="98" t="s">
        <v>19</v>
      </c>
      <c r="C29" s="100">
        <v>2.7510359999999996</v>
      </c>
      <c r="D29" s="35">
        <v>5.2079509999999996</v>
      </c>
      <c r="E29" s="35">
        <v>7.943935999999999</v>
      </c>
      <c r="F29" s="35">
        <v>10.647709999999998</v>
      </c>
      <c r="G29" s="35">
        <v>13.424851999999998</v>
      </c>
      <c r="H29" s="35">
        <v>16.434970999999997</v>
      </c>
      <c r="I29" s="36">
        <v>19.637254999999996</v>
      </c>
      <c r="J29" s="36">
        <v>22.932565999999994</v>
      </c>
      <c r="K29" s="36">
        <v>26.081422999999994</v>
      </c>
      <c r="L29" s="36">
        <v>29.156353999999993</v>
      </c>
      <c r="M29" s="36">
        <v>31.913525999999994</v>
      </c>
      <c r="N29" s="37">
        <v>34.718723999999995</v>
      </c>
      <c r="O29" s="34">
        <v>2.8666169999999997</v>
      </c>
      <c r="P29" s="35">
        <v>5.5246490000000001</v>
      </c>
      <c r="Q29" s="35">
        <v>7.1983649999999999</v>
      </c>
      <c r="R29" s="35">
        <v>7.1985510000000001</v>
      </c>
      <c r="S29" s="35">
        <v>7.1993039999999997</v>
      </c>
      <c r="T29" s="35">
        <v>7.7043429999999997</v>
      </c>
      <c r="U29" s="35">
        <v>9.0532550000000001</v>
      </c>
      <c r="V29" s="39">
        <v>11.183306</v>
      </c>
      <c r="W29" s="39">
        <v>13.297426</v>
      </c>
      <c r="X29" s="39">
        <v>15.324210000000001</v>
      </c>
      <c r="Y29" s="39">
        <v>17.063985000000002</v>
      </c>
      <c r="Z29" s="40">
        <v>18.352403000000002</v>
      </c>
      <c r="AA29" s="34">
        <v>1.4142410000000001</v>
      </c>
      <c r="AB29" s="35">
        <v>2.7688700000000002</v>
      </c>
      <c r="AC29" s="35">
        <v>4.4346360000000002</v>
      </c>
      <c r="AD29" s="35">
        <v>5.9569740000000007</v>
      </c>
      <c r="AE29" s="35">
        <v>7.2174370000000003</v>
      </c>
      <c r="AF29" s="35">
        <v>9.5205370000000009</v>
      </c>
      <c r="AG29" s="35">
        <v>12.604253</v>
      </c>
      <c r="AH29" s="35">
        <v>15.701575</v>
      </c>
      <c r="AI29" s="35">
        <v>18.501580000000001</v>
      </c>
      <c r="AJ29" s="35">
        <v>21.258934</v>
      </c>
      <c r="AK29" s="35">
        <v>23.679904999999998</v>
      </c>
      <c r="AL29" s="40">
        <v>25.912407999999999</v>
      </c>
      <c r="AM29" s="150">
        <v>2.082281</v>
      </c>
      <c r="AN29" s="35">
        <v>4.0026510000000002</v>
      </c>
      <c r="AO29" s="35">
        <f>+'[2]PGSUS TRAFFIC'!BY33</f>
        <v>6.0040569999999995</v>
      </c>
      <c r="AP29" s="35">
        <v>8.3133269999999992</v>
      </c>
      <c r="AQ29" s="35">
        <v>11.232505</v>
      </c>
      <c r="AR29" s="35">
        <v>14.286235999999999</v>
      </c>
      <c r="AS29" s="35">
        <v>17.559072999999998</v>
      </c>
      <c r="AT29" s="35">
        <v>20.861863</v>
      </c>
      <c r="AU29" s="35">
        <v>23.924254999999999</v>
      </c>
      <c r="AV29" s="35">
        <v>27.046686999999999</v>
      </c>
      <c r="AW29" s="35">
        <v>29.559705999999998</v>
      </c>
      <c r="AX29" s="35">
        <v>32.217267999999997</v>
      </c>
      <c r="AY29" s="34">
        <f>+'[1]PGSUS TRAFFIC'!CI33</f>
        <v>2.53504</v>
      </c>
      <c r="AZ29" s="35">
        <v>4.8589020000000005</v>
      </c>
      <c r="BA29" s="35">
        <v>7.4345030000000003</v>
      </c>
      <c r="BB29" s="35">
        <v>10.405412</v>
      </c>
      <c r="BC29" s="35">
        <v>13.606717</v>
      </c>
    </row>
    <row r="30" spans="1:55" x14ac:dyDescent="0.3">
      <c r="A30" s="196"/>
      <c r="B30" s="101" t="s">
        <v>20</v>
      </c>
      <c r="C30" s="102">
        <v>0.85156101192423517</v>
      </c>
      <c r="D30" s="43">
        <v>0.86460874919906128</v>
      </c>
      <c r="E30" s="43">
        <v>0.86872817202958341</v>
      </c>
      <c r="F30" s="43">
        <v>0.87708568321263458</v>
      </c>
      <c r="G30" s="43">
        <v>0.86772375591179718</v>
      </c>
      <c r="H30" s="43">
        <v>0.87102910008177092</v>
      </c>
      <c r="I30" s="44">
        <v>0.87881809346571105</v>
      </c>
      <c r="J30" s="44">
        <v>0.88483517282802127</v>
      </c>
      <c r="K30" s="44">
        <v>0.88645772893603247</v>
      </c>
      <c r="L30" s="44">
        <v>0.88670932586426976</v>
      </c>
      <c r="M30" s="44">
        <v>0.88668942441521514</v>
      </c>
      <c r="N30" s="45">
        <v>0.88583635734999955</v>
      </c>
      <c r="O30" s="42">
        <v>0.89675635077863558</v>
      </c>
      <c r="P30" s="43">
        <v>0.88630553723865524</v>
      </c>
      <c r="Q30" s="43">
        <v>0.86614682639738327</v>
      </c>
      <c r="R30" s="43">
        <v>0.86614681204592414</v>
      </c>
      <c r="S30" s="43">
        <v>0.86614261600843634</v>
      </c>
      <c r="T30" s="43">
        <v>0.8558109367664446</v>
      </c>
      <c r="U30" s="43">
        <v>0.84407519726330471</v>
      </c>
      <c r="V30" s="67">
        <v>0.83162340366971976</v>
      </c>
      <c r="W30" s="67">
        <v>0.81733840820020354</v>
      </c>
      <c r="X30" s="67">
        <v>0.81272568047553506</v>
      </c>
      <c r="Y30" s="67">
        <v>0.80628581190149884</v>
      </c>
      <c r="Z30" s="68">
        <v>0.8016821557373166</v>
      </c>
      <c r="AA30" s="42">
        <v>0.74588913770708098</v>
      </c>
      <c r="AB30" s="43">
        <v>0.76258509789191986</v>
      </c>
      <c r="AC30" s="43">
        <v>0.76797080978010379</v>
      </c>
      <c r="AD30" s="43">
        <v>0.7420727369298572</v>
      </c>
      <c r="AE30" s="43">
        <v>0.733573012137134</v>
      </c>
      <c r="AF30" s="43">
        <v>0.7426797459008877</v>
      </c>
      <c r="AG30" s="43">
        <v>0.75815528298265666</v>
      </c>
      <c r="AH30" s="43">
        <v>0.77148222391702737</v>
      </c>
      <c r="AI30" s="43">
        <v>0.77328974065998668</v>
      </c>
      <c r="AJ30" s="43">
        <v>0.77605965567229285</v>
      </c>
      <c r="AK30" s="43">
        <v>0.77940912347410174</v>
      </c>
      <c r="AL30" s="68">
        <v>0.77789377969040929</v>
      </c>
      <c r="AM30" s="151">
        <v>0.7434712221837495</v>
      </c>
      <c r="AN30" s="43">
        <v>0.77856300736686768</v>
      </c>
      <c r="AO30" s="43">
        <f>+'[2]PGSUS TRAFFIC'!BY34</f>
        <v>0.8082902943792839</v>
      </c>
      <c r="AP30" s="43">
        <v>0.79670148906689231</v>
      </c>
      <c r="AQ30" s="43">
        <v>0.78873982250619967</v>
      </c>
      <c r="AR30" s="43">
        <v>0.79569461123279794</v>
      </c>
      <c r="AS30" s="43">
        <v>0.81123211914433091</v>
      </c>
      <c r="AT30" s="43">
        <v>0.82499587884361059</v>
      </c>
      <c r="AU30" s="43">
        <v>0.82980385387131184</v>
      </c>
      <c r="AV30" s="43">
        <v>0.83270028599066503</v>
      </c>
      <c r="AW30" s="43">
        <v>0.83624360134028408</v>
      </c>
      <c r="AX30" s="43">
        <v>0.83622736105370576</v>
      </c>
      <c r="AY30" s="42">
        <f>+'[1]PGSUS TRAFFIC'!CI34</f>
        <v>0.84461468063620293</v>
      </c>
      <c r="AZ30" s="43">
        <v>0.85159095614605929</v>
      </c>
      <c r="BA30" s="43">
        <v>0.84401553136773233</v>
      </c>
      <c r="BB30" s="43">
        <v>0.83296826689803338</v>
      </c>
      <c r="BC30" s="43">
        <v>0.82999036431785855</v>
      </c>
    </row>
    <row r="31" spans="1:55" x14ac:dyDescent="0.3">
      <c r="A31" s="196"/>
      <c r="B31" s="98" t="s">
        <v>21</v>
      </c>
      <c r="C31" s="99">
        <v>3271.2364419999967</v>
      </c>
      <c r="D31" s="28">
        <v>6182.0257940000047</v>
      </c>
      <c r="E31" s="28">
        <v>9467.5357620000013</v>
      </c>
      <c r="F31" s="28">
        <v>12912.758939000005</v>
      </c>
      <c r="G31" s="28">
        <v>16400.841610000003</v>
      </c>
      <c r="H31" s="28">
        <v>20291.803813999999</v>
      </c>
      <c r="I31" s="28">
        <v>24540.087804000003</v>
      </c>
      <c r="J31" s="28">
        <v>28915.838885000005</v>
      </c>
      <c r="K31" s="28">
        <v>33029.024167000003</v>
      </c>
      <c r="L31" s="28">
        <v>37060.529643000009</v>
      </c>
      <c r="M31" s="28">
        <v>40438.770690000005</v>
      </c>
      <c r="N31" s="30">
        <v>43947.413228000005</v>
      </c>
      <c r="O31" s="27">
        <v>3581.4315408599969</v>
      </c>
      <c r="P31" s="28">
        <v>6902.3207436799948</v>
      </c>
      <c r="Q31" s="28">
        <v>8830.486360239991</v>
      </c>
      <c r="R31" s="28">
        <v>8831.0302815279902</v>
      </c>
      <c r="S31" s="28">
        <v>8837.7066767079905</v>
      </c>
      <c r="T31" s="28">
        <v>9343.1619729999911</v>
      </c>
      <c r="U31" s="28">
        <v>10857.407187051991</v>
      </c>
      <c r="V31" s="32">
        <v>13379.21215051599</v>
      </c>
      <c r="W31" s="32">
        <v>15974.94861825999</v>
      </c>
      <c r="X31" s="32">
        <v>18500.20542307599</v>
      </c>
      <c r="Y31" s="32">
        <v>20539.91850643999</v>
      </c>
      <c r="Z31" s="33">
        <v>22278.149835331988</v>
      </c>
      <c r="AA31" s="27">
        <v>1909.944972672002</v>
      </c>
      <c r="AB31" s="28">
        <v>3575.7259760520019</v>
      </c>
      <c r="AC31" s="28">
        <v>5556.8681238760028</v>
      </c>
      <c r="AD31" s="28">
        <v>7504.8825307640036</v>
      </c>
      <c r="AE31" s="28">
        <v>9106.235054436007</v>
      </c>
      <c r="AF31" s="28">
        <v>11811.595736400006</v>
      </c>
      <c r="AG31" s="28">
        <v>15812.952608548007</v>
      </c>
      <c r="AH31" s="28">
        <v>19857.234309227999</v>
      </c>
      <c r="AI31" s="28">
        <v>23370.903575143995</v>
      </c>
      <c r="AJ31" s="28">
        <v>26960.646730107994</v>
      </c>
      <c r="AK31" s="28">
        <v>30023.875478843995</v>
      </c>
      <c r="AL31" s="33">
        <v>33052.462440247997</v>
      </c>
      <c r="AM31" s="149">
        <v>2916.5730741119969</v>
      </c>
      <c r="AN31" s="28">
        <v>5576.7432524039959</v>
      </c>
      <c r="AO31" s="28">
        <f>+'[2]PGSUS TRAFFIC'!BY35</f>
        <v>8402.0889647280019</v>
      </c>
      <c r="AP31" s="28">
        <v>11829.217973215997</v>
      </c>
      <c r="AQ31" s="28">
        <v>15894.980580167998</v>
      </c>
      <c r="AR31" s="28">
        <v>20351.252876648436</v>
      </c>
      <c r="AS31" s="28">
        <v>25371.418838648904</v>
      </c>
      <c r="AT31" s="28">
        <v>30448.279669804127</v>
      </c>
      <c r="AU31" s="28">
        <v>35191.396997237425</v>
      </c>
      <c r="AV31" s="28">
        <v>39960.830203837933</v>
      </c>
      <c r="AW31" s="28">
        <v>43649.535809024797</v>
      </c>
      <c r="AX31" s="28">
        <v>47642.645549498186</v>
      </c>
      <c r="AY31" s="27">
        <f>+'[1]PGSUS TRAFFIC'!CI35</f>
        <v>3734.8164538172368</v>
      </c>
      <c r="AZ31" s="28">
        <v>7126.5794729242025</v>
      </c>
      <c r="BA31" s="28">
        <v>10954.062916928153</v>
      </c>
      <c r="BB31" s="28">
        <v>15663.338119797161</v>
      </c>
      <c r="BC31" s="28">
        <v>20672.04418806238</v>
      </c>
    </row>
    <row r="32" spans="1:55" x14ac:dyDescent="0.3">
      <c r="A32" s="196"/>
      <c r="B32" s="98" t="s">
        <v>22</v>
      </c>
      <c r="C32" s="99">
        <v>156.92109317435862</v>
      </c>
      <c r="D32" s="28">
        <v>159.70915797687451</v>
      </c>
      <c r="E32" s="28">
        <v>160.64809814237162</v>
      </c>
      <c r="F32" s="29">
        <v>162.16558717810693</v>
      </c>
      <c r="G32" s="29">
        <v>160.48415005441746</v>
      </c>
      <c r="H32" s="29">
        <v>161.13073624258524</v>
      </c>
      <c r="I32" s="29">
        <v>162.56806021327102</v>
      </c>
      <c r="J32" s="29">
        <v>163.57154603274407</v>
      </c>
      <c r="K32" s="29">
        <v>164.01290391231865</v>
      </c>
      <c r="L32" s="29">
        <v>164.16717572278557</v>
      </c>
      <c r="M32" s="29">
        <v>164.27518344789149</v>
      </c>
      <c r="N32" s="30">
        <v>164.19625534550232</v>
      </c>
      <c r="O32" s="27">
        <v>166.55805364779059</v>
      </c>
      <c r="P32" s="28">
        <v>164.48961972588012</v>
      </c>
      <c r="Q32" s="28">
        <v>160.65037361504764</v>
      </c>
      <c r="R32" s="28">
        <v>160.58831710709319</v>
      </c>
      <c r="S32" s="28">
        <v>160.51338550247115</v>
      </c>
      <c r="T32" s="28">
        <v>158.23420288463845</v>
      </c>
      <c r="U32" s="28">
        <v>155.39028407588913</v>
      </c>
      <c r="V32" s="32">
        <v>153.1241088628019</v>
      </c>
      <c r="W32" s="32">
        <v>150.79008560289691</v>
      </c>
      <c r="X32" s="32">
        <v>150.12148935657288</v>
      </c>
      <c r="Y32" s="32">
        <v>148.99771496642839</v>
      </c>
      <c r="Z32" s="33">
        <v>148.18151053993896</v>
      </c>
      <c r="AA32" s="27">
        <v>139.79154518950438</v>
      </c>
      <c r="AB32" s="28">
        <v>142.40905105550686</v>
      </c>
      <c r="AC32" s="28">
        <v>143.12548854801429</v>
      </c>
      <c r="AD32" s="28">
        <v>138.08477805891357</v>
      </c>
      <c r="AE32" s="28">
        <v>136.53403991954201</v>
      </c>
      <c r="AF32" s="28">
        <v>138.34027900060653</v>
      </c>
      <c r="AG32" s="28">
        <v>141.239483874782</v>
      </c>
      <c r="AH32" s="28">
        <v>143.78536921196005</v>
      </c>
      <c r="AI32" s="28">
        <v>144.33082812957113</v>
      </c>
      <c r="AJ32" s="28">
        <v>144.99961329220167</v>
      </c>
      <c r="AK32" s="28">
        <v>145.75009081576246</v>
      </c>
      <c r="AL32" s="33">
        <v>145.60591898061196</v>
      </c>
      <c r="AM32" s="149">
        <v>141.07125934025879</v>
      </c>
      <c r="AN32" s="28">
        <v>147.57380309703083</v>
      </c>
      <c r="AO32" s="28">
        <f>+'[2]PGSUS TRAFFIC'!BY36</f>
        <v>153.11629594573279</v>
      </c>
      <c r="AP32" s="28">
        <v>151.25696537864255</v>
      </c>
      <c r="AQ32" s="28">
        <v>150.17160485456643</v>
      </c>
      <c r="AR32" s="28">
        <v>151.94120163068905</v>
      </c>
      <c r="AS32" s="28">
        <v>155.4311091712587</v>
      </c>
      <c r="AT32" s="28">
        <v>158.48604920991565</v>
      </c>
      <c r="AU32" s="28">
        <v>159.77046581251611</v>
      </c>
      <c r="AV32" s="28">
        <v>160.78834305459375</v>
      </c>
      <c r="AW32" s="28">
        <v>161.81349541446556</v>
      </c>
      <c r="AX32" s="28">
        <v>162.10842344049917</v>
      </c>
      <c r="AY32" s="27">
        <f>+'[1]PGSUS TRAFFIC'!CI36</f>
        <v>167.14535519125681</v>
      </c>
      <c r="AZ32" s="28">
        <v>168.84832285970782</v>
      </c>
      <c r="BA32" s="28">
        <v>167.91554497043003</v>
      </c>
      <c r="BB32" s="28">
        <v>165.85426433724334</v>
      </c>
      <c r="BC32" s="28">
        <v>165.45716127519924</v>
      </c>
    </row>
    <row r="33" spans="1:55" s="109" customFormat="1" ht="15" thickBot="1" x14ac:dyDescent="0.35">
      <c r="A33" s="198"/>
      <c r="B33" s="103" t="s">
        <v>23</v>
      </c>
      <c r="C33" s="104">
        <v>12.080746677916045</v>
      </c>
      <c r="D33" s="105">
        <v>12.025880319166703</v>
      </c>
      <c r="E33" s="105">
        <v>12.027686057408772</v>
      </c>
      <c r="F33" s="105">
        <v>12.222135036019617</v>
      </c>
      <c r="G33" s="105">
        <v>12.282880975104607</v>
      </c>
      <c r="H33" s="105">
        <v>12.532106164733376</v>
      </c>
      <c r="I33" s="105">
        <v>12.802964722470008</v>
      </c>
      <c r="J33" s="105">
        <v>13.002721424178528</v>
      </c>
      <c r="K33" s="105">
        <v>13.10703470607057</v>
      </c>
      <c r="L33" s="105">
        <v>13.140532493638597</v>
      </c>
      <c r="M33" s="105">
        <v>13.063206436257236</v>
      </c>
      <c r="N33" s="106">
        <v>12.823901626226487</v>
      </c>
      <c r="O33" s="107">
        <v>12.466753076142071</v>
      </c>
      <c r="P33" s="105">
        <v>12.667707475179917</v>
      </c>
      <c r="Q33" s="105">
        <v>11.992808707104874</v>
      </c>
      <c r="R33" s="105" t="s">
        <v>27</v>
      </c>
      <c r="S33" s="105" t="s">
        <v>27</v>
      </c>
      <c r="T33" s="105" t="s">
        <v>27</v>
      </c>
      <c r="U33" s="105" t="s">
        <v>27</v>
      </c>
      <c r="V33" s="108" t="s">
        <v>27</v>
      </c>
      <c r="W33" s="108" t="s">
        <v>27</v>
      </c>
      <c r="X33" s="108" t="s">
        <v>27</v>
      </c>
      <c r="Y33" s="108" t="s">
        <v>27</v>
      </c>
      <c r="Z33" s="106" t="s">
        <v>27</v>
      </c>
      <c r="AA33" s="155" t="s">
        <v>27</v>
      </c>
      <c r="AB33" s="108" t="s">
        <v>27</v>
      </c>
      <c r="AC33" s="108" t="s">
        <v>27</v>
      </c>
      <c r="AD33" s="108" t="s">
        <v>27</v>
      </c>
      <c r="AE33" s="105" t="s">
        <v>27</v>
      </c>
      <c r="AF33" s="105" t="s">
        <v>27</v>
      </c>
      <c r="AG33" s="105" t="s">
        <v>27</v>
      </c>
      <c r="AH33" s="105" t="s">
        <v>27</v>
      </c>
      <c r="AI33" s="105" t="s">
        <v>27</v>
      </c>
      <c r="AJ33" s="105" t="s">
        <v>27</v>
      </c>
      <c r="AK33" s="105" t="s">
        <v>27</v>
      </c>
      <c r="AL33" s="52" t="s">
        <v>27</v>
      </c>
      <c r="AM33" s="143" t="s">
        <v>27</v>
      </c>
      <c r="AN33" s="54" t="s">
        <v>27</v>
      </c>
      <c r="AO33" s="54" t="s">
        <v>27</v>
      </c>
      <c r="AP33" s="54" t="s">
        <v>27</v>
      </c>
      <c r="AQ33" s="54" t="s">
        <v>27</v>
      </c>
      <c r="AR33" s="54" t="s">
        <v>27</v>
      </c>
      <c r="AS33" s="54" t="s">
        <v>27</v>
      </c>
      <c r="AT33" s="54" t="s">
        <v>27</v>
      </c>
      <c r="AU33" s="54" t="s">
        <v>27</v>
      </c>
      <c r="AV33" s="54" t="s">
        <v>27</v>
      </c>
      <c r="AW33" s="54" t="s">
        <v>27</v>
      </c>
      <c r="AX33" s="54" t="s">
        <v>27</v>
      </c>
      <c r="AY33" s="155" t="s">
        <v>27</v>
      </c>
      <c r="AZ33" s="105" t="s">
        <v>27</v>
      </c>
      <c r="BA33" s="54" t="s">
        <v>27</v>
      </c>
      <c r="BB33" s="54" t="s">
        <v>38</v>
      </c>
      <c r="BC33" s="54" t="s">
        <v>38</v>
      </c>
    </row>
    <row r="34" spans="1:55" x14ac:dyDescent="0.3">
      <c r="A34" s="199" t="s">
        <v>2</v>
      </c>
      <c r="B34" s="110" t="s">
        <v>17</v>
      </c>
      <c r="C34" s="97">
        <v>1.3808050000000001</v>
      </c>
      <c r="D34" s="62">
        <v>2.6323030000000003</v>
      </c>
      <c r="E34" s="62">
        <v>3.9854720000000006</v>
      </c>
      <c r="F34" s="62">
        <v>5.2156650000000004</v>
      </c>
      <c r="G34" s="62">
        <v>6.4497560000000007</v>
      </c>
      <c r="H34" s="62">
        <v>7.780577000000001</v>
      </c>
      <c r="I34" s="62">
        <v>9.1860280000000003</v>
      </c>
      <c r="J34" s="62">
        <v>10.609948000000001</v>
      </c>
      <c r="K34" s="62">
        <v>12.004874000000001</v>
      </c>
      <c r="L34" s="62">
        <v>13.370254000000001</v>
      </c>
      <c r="M34" s="62">
        <v>14.746189000000001</v>
      </c>
      <c r="N34" s="60">
        <v>16.089062000000002</v>
      </c>
      <c r="O34" s="61">
        <v>1.425432</v>
      </c>
      <c r="P34" s="62">
        <v>2.7027999999999999</v>
      </c>
      <c r="Q34" s="62">
        <v>3.5684290000000001</v>
      </c>
      <c r="R34" s="62">
        <v>3.5684290000000001</v>
      </c>
      <c r="S34" s="62">
        <v>3.5684290000000001</v>
      </c>
      <c r="T34" s="62">
        <v>3.9016440000000001</v>
      </c>
      <c r="U34" s="62">
        <v>4.7175700000000003</v>
      </c>
      <c r="V34" s="63">
        <v>5.8965779999999999</v>
      </c>
      <c r="W34" s="63">
        <v>7.0137789999999995</v>
      </c>
      <c r="X34" s="63">
        <v>8.1149779999999989</v>
      </c>
      <c r="Y34" s="63">
        <v>9.0285229999999999</v>
      </c>
      <c r="Z34" s="64">
        <v>9.5953210000000002</v>
      </c>
      <c r="AA34" s="61">
        <v>0.69648500000000002</v>
      </c>
      <c r="AB34" s="62">
        <v>1.4797959999999999</v>
      </c>
      <c r="AC34" s="62">
        <v>2.4061810000000001</v>
      </c>
      <c r="AD34" s="62">
        <v>3.0776409999999998</v>
      </c>
      <c r="AE34" s="62">
        <v>3.6296339999999998</v>
      </c>
      <c r="AF34" s="62">
        <v>4.8379820000000002</v>
      </c>
      <c r="AG34" s="62">
        <v>6.2864820000000003</v>
      </c>
      <c r="AH34" s="62">
        <v>7.7248910000000004</v>
      </c>
      <c r="AI34" s="62">
        <v>8.9779929999999997</v>
      </c>
      <c r="AJ34" s="62">
        <v>10.142569999999999</v>
      </c>
      <c r="AK34" s="62">
        <v>11.202824</v>
      </c>
      <c r="AL34" s="64">
        <v>11.993186999999999</v>
      </c>
      <c r="AM34" s="152">
        <v>0.71699100000000004</v>
      </c>
      <c r="AN34" s="62">
        <v>1.446698</v>
      </c>
      <c r="AO34" s="62">
        <f>+'[2]PGSUS TRAFFIC'!BY38</f>
        <v>2.1987220000000001</v>
      </c>
      <c r="AP34" s="62">
        <v>2.9291999999999998</v>
      </c>
      <c r="AQ34" s="62">
        <v>3.895537</v>
      </c>
      <c r="AR34" s="62">
        <v>4.9558499999999999</v>
      </c>
      <c r="AS34" s="62">
        <v>6.0697709999999994</v>
      </c>
      <c r="AT34" s="62">
        <v>7.2074789999999993</v>
      </c>
      <c r="AU34" s="62">
        <v>8.1635179999999998</v>
      </c>
      <c r="AV34" s="62">
        <v>9.1530229999999992</v>
      </c>
      <c r="AW34" s="62">
        <v>10.052148000000001</v>
      </c>
      <c r="AX34" s="62">
        <v>10.904214</v>
      </c>
      <c r="AY34" s="61">
        <f>+'[1]PGSUS TRAFFIC'!CI38</f>
        <v>0.89336700000000002</v>
      </c>
      <c r="AZ34" s="62">
        <v>1.7409910000000002</v>
      </c>
      <c r="BA34" s="62">
        <v>2.5716890000000001</v>
      </c>
      <c r="BB34" s="62">
        <v>3.4016310000000001</v>
      </c>
      <c r="BC34" s="62">
        <v>4.3597109999999999</v>
      </c>
    </row>
    <row r="35" spans="1:55" x14ac:dyDescent="0.3">
      <c r="A35" s="196"/>
      <c r="B35" s="111" t="s">
        <v>18</v>
      </c>
      <c r="C35" s="99">
        <v>8070</v>
      </c>
      <c r="D35" s="28">
        <v>15407</v>
      </c>
      <c r="E35" s="28">
        <v>23448</v>
      </c>
      <c r="F35" s="28">
        <v>30338</v>
      </c>
      <c r="G35" s="28">
        <v>37826</v>
      </c>
      <c r="H35" s="28">
        <v>45490</v>
      </c>
      <c r="I35" s="28">
        <v>53289</v>
      </c>
      <c r="J35" s="28">
        <v>61304</v>
      </c>
      <c r="K35" s="28">
        <v>69159</v>
      </c>
      <c r="L35" s="28">
        <v>76928</v>
      </c>
      <c r="M35" s="28">
        <v>85027</v>
      </c>
      <c r="N35" s="30">
        <v>93067</v>
      </c>
      <c r="O35" s="27">
        <v>8227</v>
      </c>
      <c r="P35" s="28">
        <v>15897</v>
      </c>
      <c r="Q35" s="28">
        <v>21622</v>
      </c>
      <c r="R35" s="28">
        <v>21622</v>
      </c>
      <c r="S35" s="28">
        <v>21622</v>
      </c>
      <c r="T35" s="28">
        <v>24162</v>
      </c>
      <c r="U35" s="28">
        <v>29651</v>
      </c>
      <c r="V35" s="32">
        <v>37442</v>
      </c>
      <c r="W35" s="32">
        <v>45077</v>
      </c>
      <c r="X35" s="32">
        <v>52284</v>
      </c>
      <c r="Y35" s="32">
        <v>58795</v>
      </c>
      <c r="Z35" s="33">
        <v>62755</v>
      </c>
      <c r="AA35" s="27">
        <v>4503</v>
      </c>
      <c r="AB35" s="28">
        <v>9480</v>
      </c>
      <c r="AC35" s="28">
        <v>15725</v>
      </c>
      <c r="AD35" s="28">
        <v>20737</v>
      </c>
      <c r="AE35" s="28">
        <v>24651</v>
      </c>
      <c r="AF35" s="28">
        <v>32640</v>
      </c>
      <c r="AG35" s="28">
        <v>41421</v>
      </c>
      <c r="AH35" s="28">
        <v>49963</v>
      </c>
      <c r="AI35" s="28">
        <v>58205</v>
      </c>
      <c r="AJ35" s="28">
        <v>65945</v>
      </c>
      <c r="AK35" s="28">
        <v>72850</v>
      </c>
      <c r="AL35" s="33">
        <v>78266</v>
      </c>
      <c r="AM35" s="149">
        <v>4725</v>
      </c>
      <c r="AN35" s="28">
        <v>9254</v>
      </c>
      <c r="AO35" s="28">
        <f>+'[2]PGSUS TRAFFIC'!BY39</f>
        <v>13753</v>
      </c>
      <c r="AP35" s="28">
        <v>18623</v>
      </c>
      <c r="AQ35" s="28">
        <v>25513</v>
      </c>
      <c r="AR35" s="28">
        <v>32069</v>
      </c>
      <c r="AS35" s="28">
        <v>38262</v>
      </c>
      <c r="AT35" s="28">
        <v>44382</v>
      </c>
      <c r="AU35" s="28">
        <v>49882</v>
      </c>
      <c r="AV35" s="28">
        <v>55748</v>
      </c>
      <c r="AW35" s="28">
        <v>61026</v>
      </c>
      <c r="AX35" s="28">
        <v>66405</v>
      </c>
      <c r="AY35" s="27">
        <f>+'[1]PGSUS TRAFFIC'!CI39</f>
        <v>5346</v>
      </c>
      <c r="AZ35" s="28">
        <v>10359</v>
      </c>
      <c r="BA35" s="28">
        <v>15524</v>
      </c>
      <c r="BB35" s="28">
        <v>20622</v>
      </c>
      <c r="BC35" s="28">
        <v>26282</v>
      </c>
    </row>
    <row r="36" spans="1:55" x14ac:dyDescent="0.3">
      <c r="A36" s="196"/>
      <c r="B36" s="111" t="s">
        <v>19</v>
      </c>
      <c r="C36" s="100">
        <v>1.5096540000000001</v>
      </c>
      <c r="D36" s="35">
        <v>2.8791020000000001</v>
      </c>
      <c r="E36" s="35">
        <v>4.3790329999999997</v>
      </c>
      <c r="F36" s="36">
        <v>5.6656909999999998</v>
      </c>
      <c r="G36" s="36">
        <v>7.0637539999999994</v>
      </c>
      <c r="H36" s="36">
        <v>8.4979579999999988</v>
      </c>
      <c r="I36" s="36">
        <v>9.9564499999999985</v>
      </c>
      <c r="J36" s="36">
        <v>11.454907999999998</v>
      </c>
      <c r="K36" s="36">
        <v>12.928477999999998</v>
      </c>
      <c r="L36" s="36">
        <v>14.391990999999999</v>
      </c>
      <c r="M36" s="36">
        <v>15.915381999999999</v>
      </c>
      <c r="N36" s="37">
        <v>17.426404999999999</v>
      </c>
      <c r="O36" s="34">
        <v>1.5381199999999999</v>
      </c>
      <c r="P36" s="35">
        <v>2.9685299999999999</v>
      </c>
      <c r="Q36" s="35">
        <v>4.038348</v>
      </c>
      <c r="R36" s="35">
        <v>4.038348</v>
      </c>
      <c r="S36" s="35">
        <v>4.038348</v>
      </c>
      <c r="T36" s="35">
        <v>4.4988159999999997</v>
      </c>
      <c r="U36" s="35">
        <v>5.4925379999999997</v>
      </c>
      <c r="V36" s="39">
        <v>6.9307109999999996</v>
      </c>
      <c r="W36" s="39">
        <v>8.3605540000000005</v>
      </c>
      <c r="X36" s="39">
        <v>9.7027549999999998</v>
      </c>
      <c r="Y36" s="39">
        <v>10.919281999999999</v>
      </c>
      <c r="Z36" s="40">
        <v>11.658325</v>
      </c>
      <c r="AA36" s="34">
        <v>0.84211499999999995</v>
      </c>
      <c r="AB36" s="35">
        <v>1.7794209999999999</v>
      </c>
      <c r="AC36" s="35">
        <v>2.946771</v>
      </c>
      <c r="AD36" s="35">
        <v>3.8860109999999999</v>
      </c>
      <c r="AE36" s="35">
        <v>4.6221049999999995</v>
      </c>
      <c r="AF36" s="35">
        <v>6.1180409999999998</v>
      </c>
      <c r="AG36" s="35">
        <v>7.7724510000000002</v>
      </c>
      <c r="AH36" s="35">
        <v>9.3793170000000003</v>
      </c>
      <c r="AI36" s="35">
        <v>10.932248000000001</v>
      </c>
      <c r="AJ36" s="35">
        <v>12.388822000000001</v>
      </c>
      <c r="AK36" s="35">
        <v>13.685695000000001</v>
      </c>
      <c r="AL36" s="40">
        <v>14.703337000000001</v>
      </c>
      <c r="AM36" s="150">
        <v>0.88818399999999997</v>
      </c>
      <c r="AN36" s="35">
        <v>1.7378390000000001</v>
      </c>
      <c r="AO36" s="35">
        <f>+'[2]PGSUS TRAFFIC'!BY40</f>
        <v>2.584133</v>
      </c>
      <c r="AP36" s="35">
        <v>3.5136690000000002</v>
      </c>
      <c r="AQ36" s="35">
        <v>4.8285049999999998</v>
      </c>
      <c r="AR36" s="35">
        <v>6.0969129999999998</v>
      </c>
      <c r="AS36" s="35">
        <v>7.3037510000000001</v>
      </c>
      <c r="AT36" s="35">
        <v>8.502891</v>
      </c>
      <c r="AU36" s="35">
        <v>9.5805609999999994</v>
      </c>
      <c r="AV36" s="35">
        <v>10.737976</v>
      </c>
      <c r="AW36" s="35">
        <v>11.761687</v>
      </c>
      <c r="AX36" s="35">
        <v>12.798103000000001</v>
      </c>
      <c r="AY36" s="34">
        <f>+'[1]PGSUS TRAFFIC'!CI40</f>
        <v>1.033177</v>
      </c>
      <c r="AZ36" s="35">
        <v>2.0069460000000001</v>
      </c>
      <c r="BA36" s="35">
        <v>3.009029</v>
      </c>
      <c r="BB36" s="35">
        <v>4.0101969999999998</v>
      </c>
      <c r="BC36" s="35">
        <v>5.1309519999999997</v>
      </c>
    </row>
    <row r="37" spans="1:55" x14ac:dyDescent="0.3">
      <c r="A37" s="196"/>
      <c r="B37" s="112" t="s">
        <v>20</v>
      </c>
      <c r="C37" s="102">
        <v>0.91464997939925308</v>
      </c>
      <c r="D37" s="43">
        <v>0.9142791745481752</v>
      </c>
      <c r="E37" s="43">
        <v>0.91012604837643396</v>
      </c>
      <c r="F37" s="44">
        <v>0.92056997107678495</v>
      </c>
      <c r="G37" s="44">
        <v>0.91307766380312805</v>
      </c>
      <c r="H37" s="44">
        <v>0.91558195510027252</v>
      </c>
      <c r="I37" s="44">
        <v>0.9226208136434173</v>
      </c>
      <c r="J37" s="44">
        <v>0.92623598548325337</v>
      </c>
      <c r="K37" s="44">
        <v>0.92856050031565995</v>
      </c>
      <c r="L37" s="44">
        <v>0.92900655649381669</v>
      </c>
      <c r="M37" s="44">
        <v>0.92653691881225353</v>
      </c>
      <c r="N37" s="45">
        <v>0.92325766559425215</v>
      </c>
      <c r="O37" s="42">
        <v>0.92673653551088353</v>
      </c>
      <c r="P37" s="43">
        <v>0.91048431378493733</v>
      </c>
      <c r="Q37" s="43">
        <v>0.88363583326647432</v>
      </c>
      <c r="R37" s="43">
        <v>0.88363583326647432</v>
      </c>
      <c r="S37" s="43">
        <v>0.88363583326647432</v>
      </c>
      <c r="T37" s="43">
        <v>0.86726018579110598</v>
      </c>
      <c r="U37" s="43">
        <v>0.85890530024553324</v>
      </c>
      <c r="V37" s="67">
        <v>0.85078976745675883</v>
      </c>
      <c r="W37" s="67">
        <v>0.83891318685340699</v>
      </c>
      <c r="X37" s="67">
        <v>0.83635812715048452</v>
      </c>
      <c r="Y37" s="67">
        <v>0.82684218614374105</v>
      </c>
      <c r="Z37" s="68">
        <v>0.82304456257652803</v>
      </c>
      <c r="AA37" s="42">
        <v>0.82706637454504439</v>
      </c>
      <c r="AB37" s="43">
        <v>0.83161657640322328</v>
      </c>
      <c r="AC37" s="43">
        <v>0.81654835072016119</v>
      </c>
      <c r="AD37" s="43">
        <v>0.79197948744869739</v>
      </c>
      <c r="AE37" s="43">
        <v>0.78527727085386423</v>
      </c>
      <c r="AF37" s="43">
        <v>0.79077305954634836</v>
      </c>
      <c r="AG37" s="43">
        <v>0.80881590633379352</v>
      </c>
      <c r="AH37" s="43">
        <v>0.82360911780676571</v>
      </c>
      <c r="AI37" s="43">
        <v>0.82123941937650868</v>
      </c>
      <c r="AJ37" s="43">
        <v>0.81868720044569199</v>
      </c>
      <c r="AK37" s="43">
        <v>0.8185791076010388</v>
      </c>
      <c r="AL37" s="68">
        <v>0.81567789679308844</v>
      </c>
      <c r="AM37" s="151">
        <v>0.80725502823739237</v>
      </c>
      <c r="AN37" s="43">
        <v>0.83246952105459704</v>
      </c>
      <c r="AO37" s="43">
        <f>+'[2]PGSUS TRAFFIC'!BY41</f>
        <v>0.85085481281342723</v>
      </c>
      <c r="AP37" s="43">
        <v>0.83365849202073383</v>
      </c>
      <c r="AQ37" s="43">
        <v>0.80677911693163828</v>
      </c>
      <c r="AR37" s="43">
        <v>0.81284577949529546</v>
      </c>
      <c r="AS37" s="43">
        <v>0.83104845715578191</v>
      </c>
      <c r="AT37" s="43">
        <v>0.84765040502106859</v>
      </c>
      <c r="AU37" s="43">
        <v>0.85209185558131728</v>
      </c>
      <c r="AV37" s="43">
        <v>0.85239741642186562</v>
      </c>
      <c r="AW37" s="43">
        <v>0.85465188794770686</v>
      </c>
      <c r="AX37" s="43">
        <v>0.85201799047874505</v>
      </c>
      <c r="AY37" s="42">
        <f>+'[1]PGSUS TRAFFIC'!CI41</f>
        <v>0.86467952732203679</v>
      </c>
      <c r="AZ37" s="43">
        <v>0.8674827324701313</v>
      </c>
      <c r="BA37" s="43">
        <v>0.85465743268011052</v>
      </c>
      <c r="BB37" s="43">
        <v>0.84824536051470789</v>
      </c>
      <c r="BC37" s="43">
        <v>0.84968851784230293</v>
      </c>
    </row>
    <row r="38" spans="1:55" x14ac:dyDescent="0.3">
      <c r="A38" s="196"/>
      <c r="B38" s="111" t="s">
        <v>21</v>
      </c>
      <c r="C38" s="99">
        <v>1121.2041770000023</v>
      </c>
      <c r="D38" s="28">
        <v>2137.5247070000069</v>
      </c>
      <c r="E38" s="28">
        <v>3255.2722710000098</v>
      </c>
      <c r="F38" s="28">
        <v>4193.1629660000117</v>
      </c>
      <c r="G38" s="28">
        <v>5214.3918740000099</v>
      </c>
      <c r="H38" s="28">
        <v>6247.8680780000068</v>
      </c>
      <c r="I38" s="28">
        <v>7293.8226970000023</v>
      </c>
      <c r="J38" s="28">
        <v>8368.6638589999984</v>
      </c>
      <c r="K38" s="28">
        <v>9431.040352999993</v>
      </c>
      <c r="L38" s="28">
        <v>10493.79501899999</v>
      </c>
      <c r="M38" s="28">
        <v>11631.556329999987</v>
      </c>
      <c r="N38" s="30">
        <v>12752.914164999984</v>
      </c>
      <c r="O38" s="27">
        <v>1152.2955907280048</v>
      </c>
      <c r="P38" s="28">
        <v>2225.3536360200037</v>
      </c>
      <c r="Q38" s="28">
        <v>3055.4067159160013</v>
      </c>
      <c r="R38" s="28">
        <v>3055.4067159160013</v>
      </c>
      <c r="S38" s="28">
        <v>3055.4067159160013</v>
      </c>
      <c r="T38" s="28">
        <v>3459.7066259800017</v>
      </c>
      <c r="U38" s="28">
        <v>4255.3148905920007</v>
      </c>
      <c r="V38" s="32">
        <v>5391.1631378999991</v>
      </c>
      <c r="W38" s="32">
        <v>6521.8503027679963</v>
      </c>
      <c r="X38" s="32">
        <v>7587.6766169319963</v>
      </c>
      <c r="Y38" s="32">
        <v>8555.4891614359967</v>
      </c>
      <c r="Z38" s="33">
        <v>9163.6278728439975</v>
      </c>
      <c r="AA38" s="27">
        <v>706.67191731200001</v>
      </c>
      <c r="AB38" s="28">
        <v>1491.7396940960002</v>
      </c>
      <c r="AC38" s="28">
        <v>2442.8707309560004</v>
      </c>
      <c r="AD38" s="28">
        <v>3196.9143030200012</v>
      </c>
      <c r="AE38" s="28">
        <v>3793.6924134639999</v>
      </c>
      <c r="AF38" s="28">
        <v>4965.8165083680042</v>
      </c>
      <c r="AG38" s="28">
        <v>6197.7780747440083</v>
      </c>
      <c r="AH38" s="28">
        <v>7389.2380353120097</v>
      </c>
      <c r="AI38" s="28">
        <v>8574.6606278200106</v>
      </c>
      <c r="AJ38" s="28">
        <v>9686.2557362800126</v>
      </c>
      <c r="AK38" s="28">
        <v>10707.553606644013</v>
      </c>
      <c r="AL38" s="33">
        <v>11491.087490032014</v>
      </c>
      <c r="AM38" s="149">
        <v>680.70517359200016</v>
      </c>
      <c r="AN38" s="28">
        <v>1331.8688045000004</v>
      </c>
      <c r="AO38" s="28">
        <f>+'[2]PGSUS TRAFFIC'!BY42</f>
        <v>1967.6563647440009</v>
      </c>
      <c r="AP38" s="28">
        <v>2652.4415030720011</v>
      </c>
      <c r="AQ38" s="28">
        <v>3621.8756749960016</v>
      </c>
      <c r="AR38" s="28">
        <v>4542.9758864298801</v>
      </c>
      <c r="AS38" s="28">
        <v>5403.8575733777334</v>
      </c>
      <c r="AT38" s="28">
        <v>6255.0895319609808</v>
      </c>
      <c r="AU38" s="28">
        <v>7019.9116051983237</v>
      </c>
      <c r="AV38" s="28">
        <v>7843.4212949585863</v>
      </c>
      <c r="AW38" s="28">
        <v>8606.5611391964412</v>
      </c>
      <c r="AX38" s="28">
        <v>9380.5879945812994</v>
      </c>
      <c r="AY38" s="27">
        <f>+'[1]PGSUS TRAFFIC'!CI42</f>
        <v>787.19205704278181</v>
      </c>
      <c r="AZ38" s="28">
        <v>1541.4890150001913</v>
      </c>
      <c r="BA38" s="28">
        <v>2288.710547720164</v>
      </c>
      <c r="BB38" s="28">
        <v>3016.9832609590012</v>
      </c>
      <c r="BC38" s="28">
        <v>3814.4784073833089</v>
      </c>
    </row>
    <row r="39" spans="1:55" ht="15" thickBot="1" x14ac:dyDescent="0.35">
      <c r="A39" s="200"/>
      <c r="B39" s="113" t="s">
        <v>22</v>
      </c>
      <c r="C39" s="114">
        <v>171.10346964064436</v>
      </c>
      <c r="D39" s="74">
        <v>170.85110663983903</v>
      </c>
      <c r="E39" s="74">
        <v>169.97065847833505</v>
      </c>
      <c r="F39" s="71">
        <v>171.91855099215508</v>
      </c>
      <c r="G39" s="71">
        <v>170.51118278432827</v>
      </c>
      <c r="H39" s="71">
        <v>171.03928335898001</v>
      </c>
      <c r="I39" s="71">
        <v>172.3813169697311</v>
      </c>
      <c r="J39" s="71">
        <v>173.07105572230199</v>
      </c>
      <c r="K39" s="71">
        <v>173.58368397460927</v>
      </c>
      <c r="L39" s="71">
        <v>173.80217866056572</v>
      </c>
      <c r="M39" s="71">
        <v>173.42948710409635</v>
      </c>
      <c r="N39" s="72">
        <v>172.87612150386283</v>
      </c>
      <c r="O39" s="73">
        <v>173.26267169077428</v>
      </c>
      <c r="P39" s="74">
        <v>170.01950053469207</v>
      </c>
      <c r="Q39" s="74">
        <v>165.03695310332068</v>
      </c>
      <c r="R39" s="74">
        <v>165.03695310332068</v>
      </c>
      <c r="S39" s="74">
        <v>165.03695310332068</v>
      </c>
      <c r="T39" s="74">
        <v>161.47851999006707</v>
      </c>
      <c r="U39" s="74">
        <v>159.10323429226673</v>
      </c>
      <c r="V39" s="76">
        <v>157.48565781742428</v>
      </c>
      <c r="W39" s="76">
        <v>155.59551434212568</v>
      </c>
      <c r="X39" s="76">
        <v>155.20958610664829</v>
      </c>
      <c r="Y39" s="76">
        <v>153.55936729313717</v>
      </c>
      <c r="Z39" s="77">
        <v>152.90129870129871</v>
      </c>
      <c r="AA39" s="73">
        <v>154.67133022429493</v>
      </c>
      <c r="AB39" s="74">
        <v>156.09662447257381</v>
      </c>
      <c r="AC39" s="74">
        <v>153.016279809221</v>
      </c>
      <c r="AD39" s="74">
        <v>148.41302985002653</v>
      </c>
      <c r="AE39" s="74">
        <v>147.24084215650481</v>
      </c>
      <c r="AF39" s="74">
        <v>148.22248774509805</v>
      </c>
      <c r="AG39" s="74">
        <v>151.77040631563699</v>
      </c>
      <c r="AH39" s="74">
        <v>154.61223305245883</v>
      </c>
      <c r="AI39" s="74">
        <v>154.24779658104973</v>
      </c>
      <c r="AJ39" s="74">
        <v>153.80347259079534</v>
      </c>
      <c r="AK39" s="74">
        <v>153.77932738503773</v>
      </c>
      <c r="AL39" s="77">
        <v>153.23623284695779</v>
      </c>
      <c r="AM39" s="153">
        <v>151.74412698412701</v>
      </c>
      <c r="AN39" s="74">
        <v>156.33218067862546</v>
      </c>
      <c r="AO39" s="74">
        <f>+'[2]PGSUS TRAFFIC'!BY43</f>
        <v>159.8721733439977</v>
      </c>
      <c r="AP39" s="74">
        <v>157.28937335552808</v>
      </c>
      <c r="AQ39" s="74">
        <v>152.68831576059264</v>
      </c>
      <c r="AR39" s="74">
        <v>154.5370918956001</v>
      </c>
      <c r="AS39" s="74">
        <v>158.63705504155556</v>
      </c>
      <c r="AT39" s="74">
        <v>162.39644450452883</v>
      </c>
      <c r="AU39" s="74">
        <v>163.65658955134117</v>
      </c>
      <c r="AV39" s="74">
        <v>164.18567482241514</v>
      </c>
      <c r="AW39" s="74">
        <v>164.71910333300562</v>
      </c>
      <c r="AX39" s="74">
        <v>164.2077253218884</v>
      </c>
      <c r="AY39" s="73">
        <f>+'[1]PGSUS TRAFFIC'!CI43</f>
        <v>167.1094276094276</v>
      </c>
      <c r="AZ39" s="74">
        <v>168.06554686745827</v>
      </c>
      <c r="BA39" s="74">
        <v>165.658915228034</v>
      </c>
      <c r="BB39" s="74">
        <v>164.95155659004945</v>
      </c>
      <c r="BC39" s="74">
        <v>165.8820105014839</v>
      </c>
    </row>
    <row r="40" spans="1:55" x14ac:dyDescent="0.3">
      <c r="A40" s="195" t="s">
        <v>3</v>
      </c>
      <c r="B40" s="115" t="s">
        <v>17</v>
      </c>
      <c r="C40" s="116">
        <v>0.96187</v>
      </c>
      <c r="D40" s="21">
        <v>1.8705370000000001</v>
      </c>
      <c r="E40" s="21">
        <v>2.9156490000000002</v>
      </c>
      <c r="F40" s="21">
        <v>4.1232889999999998</v>
      </c>
      <c r="G40" s="21">
        <v>5.1993070000000001</v>
      </c>
      <c r="H40" s="21">
        <v>6.5347610000000005</v>
      </c>
      <c r="I40" s="21">
        <v>8.0715470000000007</v>
      </c>
      <c r="J40" s="21">
        <v>9.6815930000000012</v>
      </c>
      <c r="K40" s="21">
        <v>11.115205000000001</v>
      </c>
      <c r="L40" s="21">
        <v>12.482957000000001</v>
      </c>
      <c r="M40" s="21">
        <v>13.551197</v>
      </c>
      <c r="N40" s="19">
        <v>14.666046</v>
      </c>
      <c r="O40" s="20">
        <v>1.1452250000000002</v>
      </c>
      <c r="P40" s="21">
        <v>2.193727</v>
      </c>
      <c r="Q40" s="21">
        <v>2.6664120000000002</v>
      </c>
      <c r="R40" s="21">
        <v>2.6665730000000001</v>
      </c>
      <c r="S40" s="21">
        <v>2.667195</v>
      </c>
      <c r="T40" s="21">
        <v>2.6918169999999999</v>
      </c>
      <c r="U40" s="21">
        <v>2.924058</v>
      </c>
      <c r="V40" s="23">
        <v>3.403721</v>
      </c>
      <c r="W40" s="23">
        <v>3.8547180000000001</v>
      </c>
      <c r="X40" s="23">
        <v>4.3394010000000005</v>
      </c>
      <c r="Y40" s="23">
        <v>4.7299260000000007</v>
      </c>
      <c r="Z40" s="24">
        <v>5.1174730000000004</v>
      </c>
      <c r="AA40" s="61">
        <v>0.35838199999999998</v>
      </c>
      <c r="AB40" s="21">
        <v>0.6317029999999999</v>
      </c>
      <c r="AC40" s="21">
        <v>0.99948999999999988</v>
      </c>
      <c r="AD40" s="21">
        <v>1.3428669999999998</v>
      </c>
      <c r="AE40" s="21">
        <v>1.6648829999999999</v>
      </c>
      <c r="AF40" s="21">
        <v>2.2327279999999998</v>
      </c>
      <c r="AG40" s="21">
        <v>3.2694989999999997</v>
      </c>
      <c r="AH40" s="21">
        <v>4.3885949999999996</v>
      </c>
      <c r="AI40" s="21">
        <v>5.3290889999999997</v>
      </c>
      <c r="AJ40" s="21">
        <v>6.3556309999999998</v>
      </c>
      <c r="AK40" s="21">
        <v>7.2535099999999995</v>
      </c>
      <c r="AL40" s="24">
        <v>8.1639140000000001</v>
      </c>
      <c r="AM40" s="148">
        <v>0.831125</v>
      </c>
      <c r="AN40" s="21">
        <v>1.669618</v>
      </c>
      <c r="AO40" s="21">
        <f>+'[2]PGSUS TRAFFIC'!BY44</f>
        <v>2.654299</v>
      </c>
      <c r="AP40" s="21">
        <v>3.6940400000000002</v>
      </c>
      <c r="AQ40" s="21">
        <v>4.9639870000000004</v>
      </c>
      <c r="AR40" s="21">
        <v>6.4116309999999999</v>
      </c>
      <c r="AS40" s="21">
        <v>8.1747130000000006</v>
      </c>
      <c r="AT40" s="21">
        <v>10.003472</v>
      </c>
      <c r="AU40" s="21">
        <v>11.688921000000001</v>
      </c>
      <c r="AV40" s="21">
        <v>13.368761000000001</v>
      </c>
      <c r="AW40" s="21">
        <v>14.666967</v>
      </c>
      <c r="AX40" s="21">
        <v>16.036746999999998</v>
      </c>
      <c r="AY40" s="61">
        <f>+'[1]PGSUS TRAFFIC'!CI44</f>
        <v>1.247765</v>
      </c>
      <c r="AZ40" s="21">
        <v>2.3968059999999998</v>
      </c>
      <c r="BA40" s="21">
        <v>3.7031469999999995</v>
      </c>
      <c r="BB40" s="21">
        <v>5.2657469999999993</v>
      </c>
      <c r="BC40" s="21">
        <v>6.9337329999999993</v>
      </c>
    </row>
    <row r="41" spans="1:55" x14ac:dyDescent="0.3">
      <c r="A41" s="196"/>
      <c r="B41" s="111" t="s">
        <v>18</v>
      </c>
      <c r="C41" s="99">
        <v>6859</v>
      </c>
      <c r="D41" s="28">
        <v>12787</v>
      </c>
      <c r="E41" s="28">
        <v>19510</v>
      </c>
      <c r="F41" s="28">
        <v>27251</v>
      </c>
      <c r="G41" s="28">
        <v>34761</v>
      </c>
      <c r="H41" s="28">
        <v>43353</v>
      </c>
      <c r="I41" s="28">
        <v>52867</v>
      </c>
      <c r="J41" s="28">
        <v>62749</v>
      </c>
      <c r="K41" s="28">
        <v>71806</v>
      </c>
      <c r="L41" s="28">
        <v>80553</v>
      </c>
      <c r="M41" s="28">
        <v>87229</v>
      </c>
      <c r="N41" s="30">
        <v>94240</v>
      </c>
      <c r="O41" s="27">
        <v>7207</v>
      </c>
      <c r="P41" s="28">
        <v>13871</v>
      </c>
      <c r="Q41" s="28">
        <v>17188</v>
      </c>
      <c r="R41" s="28">
        <v>17204</v>
      </c>
      <c r="S41" s="28">
        <v>17226</v>
      </c>
      <c r="T41" s="28">
        <v>17507</v>
      </c>
      <c r="U41" s="28">
        <v>19526</v>
      </c>
      <c r="V41" s="32">
        <v>23295</v>
      </c>
      <c r="W41" s="32">
        <v>27000</v>
      </c>
      <c r="X41" s="32">
        <v>30678</v>
      </c>
      <c r="Y41" s="32">
        <v>33545</v>
      </c>
      <c r="Z41" s="33">
        <v>36534</v>
      </c>
      <c r="AA41" s="27">
        <v>3043</v>
      </c>
      <c r="AB41" s="28">
        <v>5347</v>
      </c>
      <c r="AC41" s="28">
        <v>8070</v>
      </c>
      <c r="AD41" s="28">
        <v>11276</v>
      </c>
      <c r="AE41" s="28">
        <v>14127</v>
      </c>
      <c r="AF41" s="28">
        <v>18471</v>
      </c>
      <c r="AG41" s="28">
        <v>26237</v>
      </c>
      <c r="AH41" s="28">
        <v>34284</v>
      </c>
      <c r="AI41" s="28">
        <v>40922</v>
      </c>
      <c r="AJ41" s="28">
        <v>47836</v>
      </c>
      <c r="AK41" s="28">
        <v>53780</v>
      </c>
      <c r="AL41" s="33">
        <v>60170</v>
      </c>
      <c r="AM41" s="149">
        <v>6249</v>
      </c>
      <c r="AN41" s="28">
        <v>11863</v>
      </c>
      <c r="AO41" s="28">
        <f>+'[2]PGSUS TRAFFIC'!BY45</f>
        <v>17942</v>
      </c>
      <c r="AP41" s="28">
        <v>25165</v>
      </c>
      <c r="AQ41" s="28">
        <v>33483</v>
      </c>
      <c r="AR41" s="28">
        <v>42746</v>
      </c>
      <c r="AS41" s="28">
        <v>53383</v>
      </c>
      <c r="AT41" s="28">
        <v>64214</v>
      </c>
      <c r="AU41" s="28">
        <v>74374</v>
      </c>
      <c r="AV41" s="28">
        <v>84323</v>
      </c>
      <c r="AW41" s="28">
        <v>91737</v>
      </c>
      <c r="AX41" s="28">
        <v>99786</v>
      </c>
      <c r="AY41" s="27">
        <f>+'[1]PGSUS TRAFFIC'!CI45</f>
        <v>7464</v>
      </c>
      <c r="AZ41" s="28">
        <v>14147</v>
      </c>
      <c r="BA41" s="28">
        <v>21845</v>
      </c>
      <c r="BB41" s="28">
        <v>31637</v>
      </c>
      <c r="BC41" s="28">
        <v>41974</v>
      </c>
    </row>
    <row r="42" spans="1:55" x14ac:dyDescent="0.3">
      <c r="A42" s="196"/>
      <c r="B42" s="111" t="s">
        <v>19</v>
      </c>
      <c r="C42" s="100">
        <v>1.241382</v>
      </c>
      <c r="D42" s="35">
        <v>2.3288489999999999</v>
      </c>
      <c r="E42" s="35">
        <v>3.5649030000000002</v>
      </c>
      <c r="F42" s="35">
        <v>4.9820190000000002</v>
      </c>
      <c r="G42" s="35">
        <v>6.3610980000000001</v>
      </c>
      <c r="H42" s="35">
        <v>7.9370130000000003</v>
      </c>
      <c r="I42" s="35">
        <v>9.6808049999999994</v>
      </c>
      <c r="J42" s="35">
        <v>11.477658</v>
      </c>
      <c r="K42" s="35">
        <v>13.152944999999999</v>
      </c>
      <c r="L42" s="35">
        <v>14.764362999999999</v>
      </c>
      <c r="M42" s="35">
        <v>15.998144</v>
      </c>
      <c r="N42" s="37">
        <v>17.292318999999999</v>
      </c>
      <c r="O42" s="34">
        <v>1.328497</v>
      </c>
      <c r="P42" s="35">
        <v>2.5561189999999998</v>
      </c>
      <c r="Q42" s="35">
        <v>3.1600169999999999</v>
      </c>
      <c r="R42" s="35">
        <v>3.1602029999999997</v>
      </c>
      <c r="S42" s="35">
        <v>3.1609559999999997</v>
      </c>
      <c r="T42" s="35">
        <v>3.2055269999999996</v>
      </c>
      <c r="U42" s="35">
        <v>3.5607169999999995</v>
      </c>
      <c r="V42" s="39">
        <v>4.2525949999999995</v>
      </c>
      <c r="W42" s="39">
        <v>4.9368719999999993</v>
      </c>
      <c r="X42" s="39">
        <v>5.6214549999999992</v>
      </c>
      <c r="Y42" s="117">
        <v>6.1447029999999989</v>
      </c>
      <c r="Z42" s="118">
        <v>6.6940779999999993</v>
      </c>
      <c r="AA42" s="34">
        <v>0.57212600000000002</v>
      </c>
      <c r="AB42" s="35">
        <v>0.98944900000000002</v>
      </c>
      <c r="AC42" s="35">
        <v>1.487865</v>
      </c>
      <c r="AD42" s="35">
        <v>2.0709629999999999</v>
      </c>
      <c r="AE42" s="35">
        <v>2.595332</v>
      </c>
      <c r="AF42" s="35">
        <v>3.4024960000000002</v>
      </c>
      <c r="AG42" s="35">
        <v>4.8318019999999997</v>
      </c>
      <c r="AH42" s="35">
        <v>6.3222579999999997</v>
      </c>
      <c r="AI42" s="35">
        <v>7.5693319999999993</v>
      </c>
      <c r="AJ42" s="35">
        <v>8.8701119999999989</v>
      </c>
      <c r="AK42" s="35">
        <v>9.9942099999999989</v>
      </c>
      <c r="AL42" s="40">
        <v>11.209070999999998</v>
      </c>
      <c r="AM42" s="150">
        <v>1.194097</v>
      </c>
      <c r="AN42" s="35">
        <v>2.264812</v>
      </c>
      <c r="AO42" s="35">
        <f>+'[2]PGSUS TRAFFIC'!BY46</f>
        <v>3.419924</v>
      </c>
      <c r="AP42" s="35">
        <v>4.799658</v>
      </c>
      <c r="AQ42" s="35">
        <v>6.4039999999999999</v>
      </c>
      <c r="AR42" s="35">
        <v>8.1893229999999999</v>
      </c>
      <c r="AS42" s="35">
        <v>10.255322</v>
      </c>
      <c r="AT42" s="35">
        <v>12.358972</v>
      </c>
      <c r="AU42" s="35">
        <v>14.343693999999999</v>
      </c>
      <c r="AV42" s="35">
        <v>16.308710999999999</v>
      </c>
      <c r="AW42" s="35">
        <v>17.798019</v>
      </c>
      <c r="AX42" s="35">
        <v>19.419165</v>
      </c>
      <c r="AY42" s="34">
        <f>+'[1]PGSUS TRAFFIC'!CI46</f>
        <v>1.5018629999999999</v>
      </c>
      <c r="AZ42" s="35">
        <v>2.8519559999999999</v>
      </c>
      <c r="BA42" s="35">
        <v>4.4254739999999995</v>
      </c>
      <c r="BB42" s="35">
        <v>6.3952149999999994</v>
      </c>
      <c r="BC42" s="35">
        <v>8.4757649999999991</v>
      </c>
    </row>
    <row r="43" spans="1:55" x14ac:dyDescent="0.3">
      <c r="A43" s="196"/>
      <c r="B43" s="112" t="s">
        <v>20</v>
      </c>
      <c r="C43" s="102">
        <v>0.77483804340646156</v>
      </c>
      <c r="D43" s="43">
        <v>0.80320235446780797</v>
      </c>
      <c r="E43" s="43">
        <v>0.81787611051408693</v>
      </c>
      <c r="F43" s="44">
        <v>0.82763413788666795</v>
      </c>
      <c r="G43" s="44">
        <v>0.81735999036644302</v>
      </c>
      <c r="H43" s="44">
        <v>0.82332749108512238</v>
      </c>
      <c r="I43" s="44">
        <v>0.83376816287488498</v>
      </c>
      <c r="J43" s="44">
        <v>0.84351642120718362</v>
      </c>
      <c r="K43" s="44">
        <v>0.8450734797416094</v>
      </c>
      <c r="L43" s="44">
        <v>0.84547887369065644</v>
      </c>
      <c r="M43" s="44">
        <v>0.84704807007612881</v>
      </c>
      <c r="N43" s="45">
        <v>0.84812488134182584</v>
      </c>
      <c r="O43" s="42">
        <v>0.86204560492044779</v>
      </c>
      <c r="P43" s="43">
        <v>0.8582256929352664</v>
      </c>
      <c r="Q43" s="43">
        <v>0.84379672641001624</v>
      </c>
      <c r="R43" s="43">
        <v>0.84379800917852443</v>
      </c>
      <c r="S43" s="43">
        <v>0.84379377631324204</v>
      </c>
      <c r="T43" s="43">
        <v>0.83974241988914777</v>
      </c>
      <c r="U43" s="43">
        <v>0.82119921352918546</v>
      </c>
      <c r="V43" s="67">
        <v>0.80038682263417993</v>
      </c>
      <c r="W43" s="67">
        <v>0.78080168981492748</v>
      </c>
      <c r="X43" s="67">
        <v>0.77193555760919563</v>
      </c>
      <c r="Y43" s="119">
        <v>0.7697566505655361</v>
      </c>
      <c r="Z43" s="120">
        <v>0.76447764725777034</v>
      </c>
      <c r="AA43" s="42">
        <v>0.62640397394979419</v>
      </c>
      <c r="AB43" s="43">
        <v>0.63843917170061304</v>
      </c>
      <c r="AC43" s="43">
        <v>0.67176121489516849</v>
      </c>
      <c r="AD43" s="43">
        <v>0.64842636010397092</v>
      </c>
      <c r="AE43" s="43">
        <v>0.64149133906567635</v>
      </c>
      <c r="AF43" s="43">
        <v>0.65620297569784058</v>
      </c>
      <c r="AG43" s="43">
        <v>0.6766624542975892</v>
      </c>
      <c r="AH43" s="43">
        <v>0.69414993820245863</v>
      </c>
      <c r="AI43" s="43">
        <v>0.70403689519762114</v>
      </c>
      <c r="AJ43" s="43">
        <v>0.71652206871795987</v>
      </c>
      <c r="AK43" s="43">
        <v>0.72577122153727014</v>
      </c>
      <c r="AL43" s="68">
        <v>0.72833100976878473</v>
      </c>
      <c r="AM43" s="151">
        <v>0.69602804462284051</v>
      </c>
      <c r="AN43" s="43">
        <v>0.73719937902130506</v>
      </c>
      <c r="AO43" s="43">
        <f>+'[2]PGSUS TRAFFIC'!BY47</f>
        <v>0.77612806600380591</v>
      </c>
      <c r="AP43" s="43">
        <v>0.76964650398007528</v>
      </c>
      <c r="AQ43" s="43">
        <v>0.77513850718301069</v>
      </c>
      <c r="AR43" s="43">
        <v>0.78292564599051717</v>
      </c>
      <c r="AS43" s="43">
        <v>0.79711909582166229</v>
      </c>
      <c r="AT43" s="43">
        <v>0.80940971465911571</v>
      </c>
      <c r="AU43" s="43">
        <v>0.81491706390278551</v>
      </c>
      <c r="AV43" s="43">
        <v>0.81973130801079264</v>
      </c>
      <c r="AW43" s="43">
        <v>0.82407862358164685</v>
      </c>
      <c r="AX43" s="43">
        <v>0.82582062617007468</v>
      </c>
      <c r="AY43" s="42">
        <f>+'[1]PGSUS TRAFFIC'!CI47</f>
        <v>0.83081146549319085</v>
      </c>
      <c r="AZ43" s="43">
        <v>0.84040777627705332</v>
      </c>
      <c r="BA43" s="43">
        <v>0.83677974381953213</v>
      </c>
      <c r="BB43" s="43">
        <v>0.82338858036829099</v>
      </c>
      <c r="BC43" s="43">
        <v>0.81806574391810061</v>
      </c>
    </row>
    <row r="44" spans="1:55" x14ac:dyDescent="0.3">
      <c r="A44" s="196"/>
      <c r="B44" s="111" t="s">
        <v>21</v>
      </c>
      <c r="C44" s="99">
        <v>2150.0322649999989</v>
      </c>
      <c r="D44" s="28">
        <v>4044.5010870000028</v>
      </c>
      <c r="E44" s="28">
        <v>6212.2634910000015</v>
      </c>
      <c r="F44" s="28">
        <v>8719.5959730000013</v>
      </c>
      <c r="G44" s="28">
        <v>11186.449736000002</v>
      </c>
      <c r="H44" s="28">
        <v>14043.935736000007</v>
      </c>
      <c r="I44" s="28">
        <v>17246.265107000014</v>
      </c>
      <c r="J44" s="28">
        <v>20547.175026000012</v>
      </c>
      <c r="K44" s="28">
        <v>23597.983814000014</v>
      </c>
      <c r="L44" s="28">
        <v>26566.734624000015</v>
      </c>
      <c r="M44" s="28">
        <v>28807.214360000013</v>
      </c>
      <c r="N44" s="30">
        <v>31194.49906300001</v>
      </c>
      <c r="O44" s="27">
        <v>2429.1359501319853</v>
      </c>
      <c r="P44" s="28">
        <v>4676.9671076599843</v>
      </c>
      <c r="Q44" s="28">
        <v>5775.0796443239833</v>
      </c>
      <c r="R44" s="28">
        <v>5775.6235656119834</v>
      </c>
      <c r="S44" s="28">
        <v>5782.2999607919837</v>
      </c>
      <c r="T44" s="28">
        <v>5883.4553470199835</v>
      </c>
      <c r="U44" s="28">
        <v>6602.092296459984</v>
      </c>
      <c r="V44" s="32">
        <v>7988.0490126159839</v>
      </c>
      <c r="W44" s="32">
        <v>9453.0983154919868</v>
      </c>
      <c r="X44" s="32">
        <v>10912.528806143988</v>
      </c>
      <c r="Y44" s="32">
        <v>11984.429345003988</v>
      </c>
      <c r="Z44" s="33">
        <v>13114.521962487985</v>
      </c>
      <c r="AA44" s="27">
        <v>1203.273055360002</v>
      </c>
      <c r="AB44" s="28">
        <v>2083.9862819560012</v>
      </c>
      <c r="AC44" s="28">
        <v>3113.9973929200019</v>
      </c>
      <c r="AD44" s="28">
        <v>4307.9682277440024</v>
      </c>
      <c r="AE44" s="28">
        <v>5312.5426409720076</v>
      </c>
      <c r="AF44" s="28">
        <v>6845.7792280320073</v>
      </c>
      <c r="AG44" s="28">
        <v>9615.1745338040037</v>
      </c>
      <c r="AH44" s="28">
        <v>12467.996273915995</v>
      </c>
      <c r="AI44" s="28">
        <v>14796.242947323988</v>
      </c>
      <c r="AJ44" s="28">
        <v>17274.390993827987</v>
      </c>
      <c r="AK44" s="28">
        <v>19316.321872199987</v>
      </c>
      <c r="AL44" s="33">
        <v>21561.374950215988</v>
      </c>
      <c r="AM44" s="149">
        <v>2235.8679005199965</v>
      </c>
      <c r="AN44" s="28">
        <v>4244.8744479039951</v>
      </c>
      <c r="AO44" s="28">
        <f>+'[2]PGSUS TRAFFIC'!BY48</f>
        <v>6434.4325999839994</v>
      </c>
      <c r="AP44" s="28">
        <v>9176.7764701439955</v>
      </c>
      <c r="AQ44" s="28">
        <v>12273.104905171997</v>
      </c>
      <c r="AR44" s="28">
        <v>15808.276990218557</v>
      </c>
      <c r="AS44" s="28">
        <v>19967.561265271175</v>
      </c>
      <c r="AT44" s="28">
        <v>24193.19013784315</v>
      </c>
      <c r="AU44" s="28">
        <v>28171.485392039103</v>
      </c>
      <c r="AV44" s="28">
        <v>32117.408908879348</v>
      </c>
      <c r="AW44" s="28">
        <v>35042.974669828356</v>
      </c>
      <c r="AX44" s="28">
        <v>38262.057554916893</v>
      </c>
      <c r="AY44" s="27">
        <f>+'[1]PGSUS TRAFFIC'!CI48</f>
        <v>2947.6243967744549</v>
      </c>
      <c r="AZ44" s="28">
        <v>5585.0904579240114</v>
      </c>
      <c r="BA44" s="28">
        <v>8665.3523692079889</v>
      </c>
      <c r="BB44" s="28">
        <v>12646.35485883816</v>
      </c>
      <c r="BC44" s="28">
        <v>16857.56578067907</v>
      </c>
    </row>
    <row r="45" spans="1:55" ht="15" thickBot="1" x14ac:dyDescent="0.35">
      <c r="A45" s="197"/>
      <c r="B45" s="121" t="s">
        <v>22</v>
      </c>
      <c r="C45" s="122">
        <v>140.23472809447443</v>
      </c>
      <c r="D45" s="86">
        <v>146.2842730898569</v>
      </c>
      <c r="E45" s="86">
        <v>149.44382368016403</v>
      </c>
      <c r="F45" s="83">
        <v>151.30780521815711</v>
      </c>
      <c r="G45" s="83">
        <v>149.5729984753028</v>
      </c>
      <c r="H45" s="83">
        <v>150.73376698267711</v>
      </c>
      <c r="I45" s="83">
        <v>152.67647114457034</v>
      </c>
      <c r="J45" s="83">
        <v>154.29079347878056</v>
      </c>
      <c r="K45" s="83">
        <v>154.7949335710108</v>
      </c>
      <c r="L45" s="83">
        <v>154.96576167243927</v>
      </c>
      <c r="M45" s="83">
        <v>155.35197010168636</v>
      </c>
      <c r="N45" s="84">
        <v>155.62442699490663</v>
      </c>
      <c r="O45" s="123">
        <v>158.90453725544612</v>
      </c>
      <c r="P45" s="124">
        <v>158.1520438324562</v>
      </c>
      <c r="Q45" s="124">
        <v>155.13218524552013</v>
      </c>
      <c r="R45" s="124">
        <v>154.99726807719136</v>
      </c>
      <c r="S45" s="124">
        <v>154.83542319749216</v>
      </c>
      <c r="T45" s="124">
        <v>153.75661164105784</v>
      </c>
      <c r="U45" s="124">
        <v>149.75202294376729</v>
      </c>
      <c r="V45" s="125">
        <v>146.11380124490233</v>
      </c>
      <c r="W45" s="125">
        <v>142.76733333333334</v>
      </c>
      <c r="X45" s="125">
        <v>141.44993154703698</v>
      </c>
      <c r="Y45" s="125">
        <v>141.00241466686543</v>
      </c>
      <c r="Z45" s="126">
        <v>140.07425959380305</v>
      </c>
      <c r="AA45" s="123">
        <v>117.77259283601708</v>
      </c>
      <c r="AB45" s="124">
        <v>118.14157471479332</v>
      </c>
      <c r="AC45" s="124">
        <v>123.8525402726146</v>
      </c>
      <c r="AD45" s="124">
        <v>119.09072366087263</v>
      </c>
      <c r="AE45" s="124">
        <v>117.85113612231895</v>
      </c>
      <c r="AF45" s="124">
        <v>120.87748362297654</v>
      </c>
      <c r="AG45" s="124">
        <v>124.61405648511644</v>
      </c>
      <c r="AH45" s="124">
        <v>128.00708785439269</v>
      </c>
      <c r="AI45" s="124">
        <v>130.22552661160256</v>
      </c>
      <c r="AJ45" s="124">
        <v>132.86292750229953</v>
      </c>
      <c r="AK45" s="124">
        <v>134.87374488657494</v>
      </c>
      <c r="AL45" s="126">
        <v>135.68080438756854</v>
      </c>
      <c r="AM45" s="154">
        <v>133.00128020483277</v>
      </c>
      <c r="AN45" s="124">
        <v>140.74163365084718</v>
      </c>
      <c r="AO45" s="124">
        <f>+'[2]PGSUS TRAFFIC'!BY49</f>
        <v>147.9377438412663</v>
      </c>
      <c r="AP45" s="124">
        <v>146.79276773296246</v>
      </c>
      <c r="AQ45" s="124">
        <v>148.25394976555268</v>
      </c>
      <c r="AR45" s="124">
        <v>149.99370701352174</v>
      </c>
      <c r="AS45" s="124">
        <v>153.1332633984602</v>
      </c>
      <c r="AT45" s="124">
        <v>155.78334942535895</v>
      </c>
      <c r="AU45" s="124">
        <v>157.1640761556458</v>
      </c>
      <c r="AV45" s="124">
        <v>158.54228383714999</v>
      </c>
      <c r="AW45" s="124">
        <v>159.88060433630923</v>
      </c>
      <c r="AX45" s="124">
        <v>160.71139237969251</v>
      </c>
      <c r="AY45" s="123">
        <f>+'[1]PGSUS TRAFFIC'!CI49</f>
        <v>167.17108788853164</v>
      </c>
      <c r="AZ45" s="124">
        <v>169.4215027921114</v>
      </c>
      <c r="BA45" s="124">
        <v>169.51920347905698</v>
      </c>
      <c r="BB45" s="124">
        <v>166.44267787716913</v>
      </c>
      <c r="BC45" s="124">
        <v>165.19114213560775</v>
      </c>
    </row>
    <row r="46" spans="1:55" ht="15" thickTop="1" x14ac:dyDescent="0.3"/>
  </sheetData>
  <mergeCells count="6">
    <mergeCell ref="A40:A45"/>
    <mergeCell ref="A4:A10"/>
    <mergeCell ref="A11:A16"/>
    <mergeCell ref="A17:A22"/>
    <mergeCell ref="A27:A33"/>
    <mergeCell ref="A34:A39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&amp;C_x000D_&amp;1#&amp;"Calibri"&amp;6&amp;KA80000 Genel (Public)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F1A1-369A-42DD-A60B-E0B84F58B29F}">
  <dimension ref="B5:N30"/>
  <sheetViews>
    <sheetView showGridLines="0" workbookViewId="0">
      <selection activeCell="H25" sqref="H25"/>
    </sheetView>
  </sheetViews>
  <sheetFormatPr defaultRowHeight="14.4" x14ac:dyDescent="0.3"/>
  <cols>
    <col min="2" max="2" width="28.109375" customWidth="1"/>
    <col min="3" max="14" width="12.88671875" customWidth="1"/>
  </cols>
  <sheetData>
    <row r="5" spans="2:14" ht="18.75" customHeight="1" x14ac:dyDescent="0.3">
      <c r="B5" s="156" t="s">
        <v>28</v>
      </c>
      <c r="C5" s="157">
        <v>2019</v>
      </c>
      <c r="D5" s="158">
        <v>2020</v>
      </c>
      <c r="E5" s="157">
        <v>2021</v>
      </c>
      <c r="F5" s="159">
        <v>2022</v>
      </c>
      <c r="G5" s="192">
        <v>2023</v>
      </c>
    </row>
    <row r="6" spans="2:14" ht="18.75" customHeight="1" x14ac:dyDescent="0.3">
      <c r="B6" s="160" t="s">
        <v>4</v>
      </c>
      <c r="C6" s="161" t="s">
        <v>31</v>
      </c>
      <c r="D6" s="162" t="s">
        <v>31</v>
      </c>
      <c r="E6" s="161" t="s">
        <v>31</v>
      </c>
      <c r="F6" s="162" t="s">
        <v>31</v>
      </c>
      <c r="G6" s="193" t="s">
        <v>32</v>
      </c>
    </row>
    <row r="7" spans="2:14" ht="18.75" customHeight="1" x14ac:dyDescent="0.3">
      <c r="B7" s="163" t="s">
        <v>29</v>
      </c>
      <c r="C7" s="164">
        <v>64.941407611105731</v>
      </c>
      <c r="D7" s="165">
        <v>71.069029466204071</v>
      </c>
      <c r="E7" s="166">
        <v>70.795647569392372</v>
      </c>
      <c r="F7" s="166">
        <v>61.89032910837166</v>
      </c>
      <c r="G7" s="166">
        <v>61.233303800675252</v>
      </c>
    </row>
    <row r="8" spans="2:14" ht="18.75" customHeight="1" x14ac:dyDescent="0.3">
      <c r="B8" s="167" t="s">
        <v>30</v>
      </c>
      <c r="C8" s="168">
        <v>56.441627375911935</v>
      </c>
      <c r="D8" s="169">
        <v>55.552865177215331</v>
      </c>
      <c r="E8" s="170">
        <v>53.352024194502619</v>
      </c>
      <c r="F8" s="170">
        <v>51.862448725331646</v>
      </c>
      <c r="G8" s="170">
        <v>50.65917535551467</v>
      </c>
    </row>
    <row r="9" spans="2:14" ht="18.75" customHeight="1" x14ac:dyDescent="0.3">
      <c r="B9" s="194" t="s">
        <v>37</v>
      </c>
      <c r="C9" s="172"/>
      <c r="D9" s="172"/>
      <c r="E9" s="172"/>
      <c r="F9" s="172"/>
    </row>
    <row r="10" spans="2:14" ht="18.75" customHeight="1" x14ac:dyDescent="0.3"/>
    <row r="11" spans="2:14" ht="18.75" customHeight="1" x14ac:dyDescent="0.3">
      <c r="B11" s="184" t="s">
        <v>28</v>
      </c>
      <c r="C11" s="157">
        <v>2023</v>
      </c>
      <c r="D11" s="185">
        <v>2023</v>
      </c>
      <c r="E11" s="185">
        <v>2023</v>
      </c>
      <c r="F11" s="185">
        <v>2023</v>
      </c>
      <c r="G11" s="185">
        <v>2023</v>
      </c>
      <c r="H11" s="185">
        <v>2023</v>
      </c>
      <c r="I11" s="185">
        <v>2023</v>
      </c>
      <c r="J11" s="185">
        <v>2023</v>
      </c>
      <c r="K11" s="185">
        <v>2023</v>
      </c>
      <c r="L11" s="185">
        <v>2023</v>
      </c>
      <c r="M11" s="185">
        <v>2023</v>
      </c>
      <c r="N11" s="186">
        <v>2023</v>
      </c>
    </row>
    <row r="12" spans="2:14" ht="18.75" customHeight="1" x14ac:dyDescent="0.3">
      <c r="B12" s="187" t="s">
        <v>0</v>
      </c>
      <c r="C12" s="188" t="s">
        <v>5</v>
      </c>
      <c r="D12" s="189" t="s">
        <v>6</v>
      </c>
      <c r="E12" s="189" t="s">
        <v>7</v>
      </c>
      <c r="F12" s="189" t="s">
        <v>8</v>
      </c>
      <c r="G12" s="189" t="s">
        <v>9</v>
      </c>
      <c r="H12" s="189" t="s">
        <v>10</v>
      </c>
      <c r="I12" s="189" t="s">
        <v>11</v>
      </c>
      <c r="J12" s="189" t="s">
        <v>12</v>
      </c>
      <c r="K12" s="189" t="s">
        <v>13</v>
      </c>
      <c r="L12" s="189" t="s">
        <v>14</v>
      </c>
      <c r="M12" s="189" t="s">
        <v>15</v>
      </c>
      <c r="N12" s="190" t="s">
        <v>16</v>
      </c>
    </row>
    <row r="13" spans="2:14" ht="18.75" customHeight="1" x14ac:dyDescent="0.3">
      <c r="B13" s="179" t="s">
        <v>29</v>
      </c>
      <c r="C13" s="180">
        <v>60.914443772591994</v>
      </c>
      <c r="D13" s="180">
        <v>59.596643741469983</v>
      </c>
      <c r="E13" s="180">
        <v>60.350608302421293</v>
      </c>
      <c r="F13" s="180">
        <v>62.079708024148815</v>
      </c>
      <c r="G13" s="180">
        <v>62.579136933448552</v>
      </c>
      <c r="H13" s="180"/>
      <c r="I13" s="180"/>
      <c r="J13" s="180"/>
      <c r="K13" s="180"/>
      <c r="L13" s="180"/>
      <c r="M13" s="180"/>
      <c r="N13" s="181"/>
    </row>
    <row r="14" spans="2:14" ht="18.75" customHeight="1" x14ac:dyDescent="0.3">
      <c r="B14" s="182" t="s">
        <v>30</v>
      </c>
      <c r="C14" s="183">
        <v>51.354959720702183</v>
      </c>
      <c r="D14" s="183">
        <v>51.623283485206862</v>
      </c>
      <c r="E14" s="183">
        <v>50.455934774201644</v>
      </c>
      <c r="F14" s="183">
        <v>49.661654623097917</v>
      </c>
      <c r="G14" s="183">
        <v>50.580681313117346</v>
      </c>
      <c r="H14" s="183"/>
      <c r="I14" s="183"/>
      <c r="J14" s="183"/>
      <c r="K14" s="183"/>
      <c r="L14" s="183"/>
      <c r="M14" s="183"/>
      <c r="N14" s="170"/>
    </row>
    <row r="15" spans="2:14" ht="18.75" customHeight="1" x14ac:dyDescent="0.3"/>
    <row r="16" spans="2:14" ht="18.75" customHeight="1" x14ac:dyDescent="0.3">
      <c r="B16" s="156" t="s">
        <v>28</v>
      </c>
      <c r="C16" s="158">
        <v>2022</v>
      </c>
      <c r="D16" s="173">
        <v>2022</v>
      </c>
      <c r="E16" s="173">
        <v>2022</v>
      </c>
      <c r="F16" s="173">
        <v>2022</v>
      </c>
      <c r="G16" s="173">
        <v>2022</v>
      </c>
      <c r="H16" s="173">
        <v>2022</v>
      </c>
      <c r="I16" s="173">
        <v>2022</v>
      </c>
      <c r="J16" s="173">
        <v>2022</v>
      </c>
      <c r="K16" s="173">
        <v>2022</v>
      </c>
      <c r="L16" s="173">
        <v>2022</v>
      </c>
      <c r="M16" s="173">
        <v>2022</v>
      </c>
      <c r="N16" s="174">
        <v>2022</v>
      </c>
    </row>
    <row r="17" spans="2:14" ht="18.75" customHeight="1" x14ac:dyDescent="0.3">
      <c r="B17" s="175" t="s">
        <v>0</v>
      </c>
      <c r="C17" s="176" t="s">
        <v>5</v>
      </c>
      <c r="D17" s="177" t="s">
        <v>6</v>
      </c>
      <c r="E17" s="177" t="s">
        <v>7</v>
      </c>
      <c r="F17" s="177" t="s">
        <v>8</v>
      </c>
      <c r="G17" s="177" t="s">
        <v>9</v>
      </c>
      <c r="H17" s="177" t="s">
        <v>10</v>
      </c>
      <c r="I17" s="177" t="s">
        <v>11</v>
      </c>
      <c r="J17" s="177" t="s">
        <v>12</v>
      </c>
      <c r="K17" s="177" t="s">
        <v>13</v>
      </c>
      <c r="L17" s="177" t="s">
        <v>14</v>
      </c>
      <c r="M17" s="177" t="s">
        <v>15</v>
      </c>
      <c r="N17" s="178" t="s">
        <v>16</v>
      </c>
    </row>
    <row r="18" spans="2:14" ht="18.75" customHeight="1" x14ac:dyDescent="0.3">
      <c r="B18" s="179" t="s">
        <v>29</v>
      </c>
      <c r="C18" s="180">
        <v>70.956703111148855</v>
      </c>
      <c r="D18" s="180">
        <v>63.698403363721781</v>
      </c>
      <c r="E18" s="180">
        <v>60.804946825533854</v>
      </c>
      <c r="F18" s="180">
        <v>66.3</v>
      </c>
      <c r="G18" s="180">
        <v>64.85934525623739</v>
      </c>
      <c r="H18" s="180">
        <v>63.020619863449333</v>
      </c>
      <c r="I18" s="180">
        <v>60.139678713357299</v>
      </c>
      <c r="J18" s="180">
        <v>59.450717934219902</v>
      </c>
      <c r="K18" s="180">
        <v>60.512901621861154</v>
      </c>
      <c r="L18" s="180">
        <v>60.262596832315239</v>
      </c>
      <c r="M18" s="180">
        <v>58.83419453572175</v>
      </c>
      <c r="N18" s="181">
        <v>60.388967859938987</v>
      </c>
    </row>
    <row r="19" spans="2:14" ht="18.75" customHeight="1" x14ac:dyDescent="0.3">
      <c r="B19" s="182" t="s">
        <v>30</v>
      </c>
      <c r="C19" s="183">
        <v>51.651170267992136</v>
      </c>
      <c r="D19" s="183">
        <v>51.795778903313348</v>
      </c>
      <c r="E19" s="183">
        <v>52.69723699671831</v>
      </c>
      <c r="F19" s="183">
        <v>50.628539535647818</v>
      </c>
      <c r="G19" s="183">
        <v>51.86854995896951</v>
      </c>
      <c r="H19" s="183">
        <v>52.429872998229953</v>
      </c>
      <c r="I19" s="183">
        <v>52.397162362971173</v>
      </c>
      <c r="J19" s="183">
        <v>52.584739503141513</v>
      </c>
      <c r="K19" s="183">
        <v>51.829989420276945</v>
      </c>
      <c r="L19" s="183">
        <v>51.740091109461218</v>
      </c>
      <c r="M19" s="183">
        <v>51.330141895594672</v>
      </c>
      <c r="N19" s="170">
        <v>50.975955403650111</v>
      </c>
    </row>
    <row r="20" spans="2:14" ht="18.75" customHeight="1" x14ac:dyDescent="0.3">
      <c r="B20" s="171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</row>
    <row r="22" spans="2:14" x14ac:dyDescent="0.3">
      <c r="B22" s="184" t="s">
        <v>28</v>
      </c>
      <c r="C22" s="157">
        <v>2021</v>
      </c>
      <c r="D22" s="185">
        <v>2021</v>
      </c>
      <c r="E22" s="185">
        <v>2021</v>
      </c>
      <c r="F22" s="185">
        <v>2021</v>
      </c>
      <c r="G22" s="185">
        <v>2021</v>
      </c>
      <c r="H22" s="185">
        <v>2021</v>
      </c>
      <c r="I22" s="185">
        <v>2021</v>
      </c>
      <c r="J22" s="185">
        <v>2021</v>
      </c>
      <c r="K22" s="185">
        <v>2021</v>
      </c>
      <c r="L22" s="185">
        <v>2021</v>
      </c>
      <c r="M22" s="185">
        <v>2021</v>
      </c>
      <c r="N22" s="186">
        <v>2021</v>
      </c>
    </row>
    <row r="23" spans="2:14" x14ac:dyDescent="0.3">
      <c r="B23" s="187" t="s">
        <v>0</v>
      </c>
      <c r="C23" s="188" t="s">
        <v>5</v>
      </c>
      <c r="D23" s="189" t="s">
        <v>6</v>
      </c>
      <c r="E23" s="189" t="s">
        <v>7</v>
      </c>
      <c r="F23" s="189" t="s">
        <v>8</v>
      </c>
      <c r="G23" s="189" t="s">
        <v>9</v>
      </c>
      <c r="H23" s="189" t="s">
        <v>10</v>
      </c>
      <c r="I23" s="189" t="s">
        <v>11</v>
      </c>
      <c r="J23" s="189" t="s">
        <v>12</v>
      </c>
      <c r="K23" s="189" t="s">
        <v>13</v>
      </c>
      <c r="L23" s="189" t="s">
        <v>14</v>
      </c>
      <c r="M23" s="189" t="s">
        <v>15</v>
      </c>
      <c r="N23" s="190" t="s">
        <v>16</v>
      </c>
    </row>
    <row r="24" spans="2:14" x14ac:dyDescent="0.3">
      <c r="B24" s="179" t="s">
        <v>29</v>
      </c>
      <c r="C24" s="180">
        <v>75.062548641456672</v>
      </c>
      <c r="D24" s="180">
        <v>73.040798997786041</v>
      </c>
      <c r="E24" s="180">
        <v>70.544634847403159</v>
      </c>
      <c r="F24" s="180">
        <v>82.045007475284578</v>
      </c>
      <c r="G24" s="180">
        <v>77.902512579271971</v>
      </c>
      <c r="H24" s="180">
        <v>72.125869517604812</v>
      </c>
      <c r="I24" s="180">
        <v>71.535076141819914</v>
      </c>
      <c r="J24" s="180">
        <v>69.412688299710638</v>
      </c>
      <c r="K24" s="180">
        <v>70.380517199897128</v>
      </c>
      <c r="L24" s="180">
        <v>67.527284248619694</v>
      </c>
      <c r="M24" s="180">
        <v>66.375630507785075</v>
      </c>
      <c r="N24" s="181">
        <v>67.449032189463523</v>
      </c>
    </row>
    <row r="25" spans="2:14" x14ac:dyDescent="0.3">
      <c r="B25" s="182" t="s">
        <v>30</v>
      </c>
      <c r="C25" s="183">
        <v>52.519056179945387</v>
      </c>
      <c r="D25" s="183">
        <v>52.519056179945387</v>
      </c>
      <c r="E25" s="183">
        <v>52.382690719080749</v>
      </c>
      <c r="F25" s="183">
        <v>50.291574001502035</v>
      </c>
      <c r="G25" s="183">
        <v>50.687036614447024</v>
      </c>
      <c r="H25" s="183">
        <v>53.612519346109899</v>
      </c>
      <c r="I25" s="183">
        <v>55.091651030782231</v>
      </c>
      <c r="J25" s="183">
        <v>55.293292245790148</v>
      </c>
      <c r="K25" s="183">
        <v>54.507428788996016</v>
      </c>
      <c r="L25" s="183">
        <v>53.810411639864846</v>
      </c>
      <c r="M25" s="183">
        <v>53.609847866491457</v>
      </c>
      <c r="N25" s="170">
        <v>51.908605020580374</v>
      </c>
    </row>
    <row r="26" spans="2:14" x14ac:dyDescent="0.3">
      <c r="B26" s="194" t="s">
        <v>36</v>
      </c>
    </row>
    <row r="29" spans="2:14" x14ac:dyDescent="0.3">
      <c r="B29" s="191" t="s">
        <v>33</v>
      </c>
    </row>
    <row r="30" spans="2:14" x14ac:dyDescent="0.3">
      <c r="B30" s="191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TRAFİK</vt:lpstr>
      <vt:lpstr>KARBON EMİSYONU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OMER LUTFU OMERBAS</dc:creator>
  <cp:lastModifiedBy>OMER  OMERBAS</cp:lastModifiedBy>
  <cp:lastPrinted>2021-08-02T13:44:36Z</cp:lastPrinted>
  <dcterms:created xsi:type="dcterms:W3CDTF">2021-07-14T09:15:33Z</dcterms:created>
  <dcterms:modified xsi:type="dcterms:W3CDTF">2023-06-13T20:17:39Z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81185a-18f4-43e2-9a16-2c1d52993122_Enabled">
    <vt:lpwstr>true</vt:lpwstr>
  </property>
  <property fmtid="{D5CDD505-2E9C-101B-9397-08002B2CF9AE}" pid="3" name="MSIP_Label_4e81185a-18f4-43e2-9a16-2c1d52993122_SetDate">
    <vt:lpwstr>2021-08-02T13:44:09Z</vt:lpwstr>
  </property>
  <property fmtid="{D5CDD505-2E9C-101B-9397-08002B2CF9AE}" pid="4" name="MSIP_Label_4e81185a-18f4-43e2-9a16-2c1d52993122_Method">
    <vt:lpwstr>Privileged</vt:lpwstr>
  </property>
  <property fmtid="{D5CDD505-2E9C-101B-9397-08002B2CF9AE}" pid="5" name="MSIP_Label_4e81185a-18f4-43e2-9a16-2c1d52993122_Name">
    <vt:lpwstr>4e81185a-18f4-43e2-9a16-2c1d52993122</vt:lpwstr>
  </property>
  <property fmtid="{D5CDD505-2E9C-101B-9397-08002B2CF9AE}" pid="6" name="MSIP_Label_4e81185a-18f4-43e2-9a16-2c1d52993122_SiteId">
    <vt:lpwstr>6aedade5-1f23-4235-a473-873e1c3094e3</vt:lpwstr>
  </property>
  <property fmtid="{D5CDD505-2E9C-101B-9397-08002B2CF9AE}" pid="7" name="MSIP_Label_4e81185a-18f4-43e2-9a16-2c1d52993122_ActionId">
    <vt:lpwstr>fc64eb76-f368-4371-a897-e58b6d47e32d</vt:lpwstr>
  </property>
  <property fmtid="{D5CDD505-2E9C-101B-9397-08002B2CF9AE}" pid="8" name="MSIP_Label_4e81185a-18f4-43e2-9a16-2c1d52993122_ContentBits">
    <vt:lpwstr>2</vt:lpwstr>
  </property>
</Properties>
</file>